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pagroupcz0-my.sharepoint.com/personal/lucie_rysava_tpa-group_cz1/Documents/Documents/UCKO/Diamond/ČNB/"/>
    </mc:Choice>
  </mc:AlternateContent>
  <xr:revisionPtr revIDLastSave="20" documentId="8_{38C52B80-C0F7-41BA-A195-AEE8B1F1CFCE}" xr6:coauthVersionLast="47" xr6:coauthVersionMax="47" xr10:uidLastSave="{CEA5F7AF-AAAF-4D08-BFF8-8D4D77503583}"/>
  <bookViews>
    <workbookView xWindow="-120" yWindow="-120" windowWidth="29040" windowHeight="15840" activeTab="2" xr2:uid="{00000000-000D-0000-FFFF-FFFF00000000}"/>
  </bookViews>
  <sheets>
    <sheet name="ZÁKLADNÍ ÚDAJE" sheetId="9" r:id="rId1"/>
    <sheet name="ROZVAHA" sheetId="1" r:id="rId2"/>
    <sheet name="VÝKAZ O ÚPLNÉM VÝSLEDKU" sheetId="2" r:id="rId3"/>
    <sheet name="CASH FLOW" sheetId="4" r:id="rId4"/>
    <sheet name="Kontrola" sheetId="5" state="hidden" r:id="rId5"/>
    <sheet name="Hlaseni" sheetId="7" r:id="rId6"/>
  </sheets>
  <externalReferences>
    <externalReference r:id="rId7"/>
    <externalReference r:id="rId8"/>
  </externalReferences>
  <definedNames>
    <definedName name="i_305_001_001_001">#REF!</definedName>
    <definedName name="i_305_001_001_002">#REF!</definedName>
    <definedName name="i_305_001_001_003">#REF!</definedName>
    <definedName name="i_305_001_002_001" localSheetId="5">'[1]ZÁKLADNÍ ÚDAJE'!#REF!</definedName>
    <definedName name="i_305_001_002_001">#REF!</definedName>
    <definedName name="i_305_001_002_002" localSheetId="5">'[1]ZÁKLADNÍ ÚDAJE'!#REF!</definedName>
    <definedName name="i_305_001_002_002">#REF!</definedName>
    <definedName name="i_305_001_002_003" localSheetId="5">'[1]ZÁKLADNÍ ÚDAJE'!#REF!</definedName>
    <definedName name="i_305_001_002_003">#REF!</definedName>
    <definedName name="i_305_001_002_004" localSheetId="5">'[1]ZÁKLADNÍ ÚDAJE'!#REF!</definedName>
    <definedName name="i_305_001_002_004">#REF!</definedName>
    <definedName name="i_305_001_003_001">#REF!</definedName>
    <definedName name="i_305_001_003_002">#REF!</definedName>
    <definedName name="i_305_001_004_001">#REF!</definedName>
    <definedName name="i_305_001_004_002">#REF!</definedName>
    <definedName name="i_305_001_004_003">#REF!</definedName>
    <definedName name="id_DVP">#REF!</definedName>
    <definedName name="id_ICO">#REF!</definedName>
    <definedName name="id_part">[2]!RNaNCNaN</definedName>
    <definedName name="Print_Area" localSheetId="5">Hlaseni!$A$1:$M$26</definedName>
    <definedName name="Print_Area" localSheetId="4">Kontrola!$B$4:$D$27</definedName>
    <definedName name="Print_Area" localSheetId="1">ROZVAHA!$B$1:$D$51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4" l="1"/>
  <c r="D13" i="4"/>
  <c r="D4" i="4"/>
  <c r="C15" i="1"/>
  <c r="D40" i="2"/>
  <c r="D36" i="2"/>
  <c r="C36" i="2"/>
  <c r="C4" i="4"/>
  <c r="C12" i="1"/>
  <c r="D5" i="1"/>
  <c r="C43" i="1"/>
  <c r="C38" i="1"/>
  <c r="C5" i="1"/>
  <c r="C17" i="1"/>
  <c r="D15" i="2"/>
  <c r="D17" i="2"/>
  <c r="D19" i="2"/>
  <c r="D37" i="2"/>
  <c r="D43" i="1"/>
  <c r="D38" i="1"/>
  <c r="D33" i="1"/>
  <c r="D32" i="1"/>
  <c r="D12" i="1"/>
  <c r="D47" i="2"/>
  <c r="D50" i="1"/>
  <c r="D51" i="1"/>
  <c r="D17" i="1"/>
  <c r="C15" i="2"/>
  <c r="C13" i="4"/>
  <c r="C17" i="4"/>
  <c r="C33" i="1"/>
  <c r="C32" i="1"/>
  <c r="D51" i="2"/>
  <c r="C51" i="2"/>
  <c r="B51" i="2"/>
  <c r="B50" i="2"/>
  <c r="C17" i="2"/>
  <c r="C19" i="2"/>
  <c r="C37" i="2"/>
  <c r="C47" i="2"/>
  <c r="C50" i="1"/>
  <c r="C51" i="1"/>
  <c r="C40" i="2"/>
</calcChain>
</file>

<file path=xl/sharedStrings.xml><?xml version="1.0" encoding="utf-8"?>
<sst xmlns="http://schemas.openxmlformats.org/spreadsheetml/2006/main" count="252" uniqueCount="164">
  <si>
    <t>Dlouhodobá aktiva celkem</t>
  </si>
  <si>
    <t>Goodwill</t>
  </si>
  <si>
    <t>Krátkodobá aktiva celkem</t>
  </si>
  <si>
    <t>Zásoby</t>
  </si>
  <si>
    <t>Aktiva celkem</t>
  </si>
  <si>
    <t>Vlastní kapitál celkem</t>
  </si>
  <si>
    <t>Odložená daň</t>
  </si>
  <si>
    <t>Dlouhodobé rezervy</t>
  </si>
  <si>
    <t>Ostatní dlouhodobé závazky</t>
  </si>
  <si>
    <t>Krátkodobé rezervy</t>
  </si>
  <si>
    <t>Ostatní krátkodobé závazky</t>
  </si>
  <si>
    <t>Vlastní kapitál a závazky celkem</t>
  </si>
  <si>
    <t>Nákladové úroky</t>
  </si>
  <si>
    <t>Zisk před zdaněním (EBT)</t>
  </si>
  <si>
    <t>Základní kapitál</t>
  </si>
  <si>
    <t>Ostatní složky vlastního kapitálu</t>
  </si>
  <si>
    <t>AKTIVA</t>
  </si>
  <si>
    <t>Pozemky, budovy a zařízení</t>
  </si>
  <si>
    <t>Investice do přidružených společností</t>
  </si>
  <si>
    <t>Realizovatelná finanční aktiva</t>
  </si>
  <si>
    <t>Obchodní pohledávky</t>
  </si>
  <si>
    <t>Ostatní krátkodobá aktiva</t>
  </si>
  <si>
    <t>Peníze a peněžní ekvivalenty</t>
  </si>
  <si>
    <t>Nerozdělené zisky</t>
  </si>
  <si>
    <t>Dlouhodobé půjčky</t>
  </si>
  <si>
    <t>Dlouhodobé závazky celkem</t>
  </si>
  <si>
    <t>Krátkodobé půjčky</t>
  </si>
  <si>
    <t>Krátkodobá část dlouhodobých půjček</t>
  </si>
  <si>
    <t>Splatná daň</t>
  </si>
  <si>
    <t>Krátkodobé závazky celkem</t>
  </si>
  <si>
    <t>Závazky celkem</t>
  </si>
  <si>
    <t>PASIVA</t>
  </si>
  <si>
    <t>Tržby</t>
  </si>
  <si>
    <t>Ostatní náklady</t>
  </si>
  <si>
    <t>Finanční náklady</t>
  </si>
  <si>
    <t>Podíl na zisku přidružených společností</t>
  </si>
  <si>
    <t>Zisk před zdaněním</t>
  </si>
  <si>
    <t>Zisky z přecenění majetku</t>
  </si>
  <si>
    <t>Podíl na ostatním úplném výsledku přidružených společností</t>
  </si>
  <si>
    <t>Daň ze zisku vztahující se ke komponentám ostatního úplného výsledku</t>
  </si>
  <si>
    <t>Zisk připadající:</t>
  </si>
  <si>
    <t>Vlastníkům mateřské společnosti</t>
  </si>
  <si>
    <t>Úplný výsledek celkem připadající:</t>
  </si>
  <si>
    <t>Peněžní toky z hlavní (provozní) činnosti</t>
  </si>
  <si>
    <t>Odpisy</t>
  </si>
  <si>
    <t>Příjem z investic</t>
  </si>
  <si>
    <t>Snížení (zvýšení) čistého pracovního kapitálu</t>
  </si>
  <si>
    <t>Placené úroky</t>
  </si>
  <si>
    <t>Placená daň ze zisku</t>
  </si>
  <si>
    <t>Ostatní provozní položky</t>
  </si>
  <si>
    <t>Peněžní toky z investiční činnosti</t>
  </si>
  <si>
    <t>Výdaj za nákup pozemků, budov a zařízení  netto</t>
  </si>
  <si>
    <t>Peněžní toky z financování</t>
  </si>
  <si>
    <t>Příjem z vydání základního kapitálu</t>
  </si>
  <si>
    <t>Příjem z (vydání) dlouhodobého dluhu netto</t>
  </si>
  <si>
    <t>Zaplacené dividendy</t>
  </si>
  <si>
    <t>Ostatní aktivity financování</t>
  </si>
  <si>
    <t>Netto přírůstek peněžních prostředků a peněžních ekvivalentů</t>
  </si>
  <si>
    <t>Peněžní prostředky a peněžní ekvivalenty k počátku období</t>
  </si>
  <si>
    <t>Peněžní prostředky a peněžní ekvivalenty ke konci období</t>
  </si>
  <si>
    <t>Vlastní kapitál připadající vlastníkům mateřské společnosti</t>
  </si>
  <si>
    <t>Změna stavu zásob hotových výrobků a nedokončené výroby</t>
  </si>
  <si>
    <t>Aktivace</t>
  </si>
  <si>
    <t>Spotřeba materiálu a surovin</t>
  </si>
  <si>
    <t>Odpisy a amortizace</t>
  </si>
  <si>
    <t>Snížení hodnoty pozemků, budov a zařízení</t>
  </si>
  <si>
    <t xml:space="preserve">Daň ze zisku  </t>
  </si>
  <si>
    <t>ZISK ZA OBDOBÍ Z POKRAČUJÍCÍCH ČINNOSTÍ</t>
  </si>
  <si>
    <t xml:space="preserve">ZISK ZA OBDOBÍ  </t>
  </si>
  <si>
    <t>OSTATNÍ ÚPLNÝ VÝSLEDEK:</t>
  </si>
  <si>
    <t>Aktuální zisky (ztráty) z definovaných plánů penzijních požitků</t>
  </si>
  <si>
    <t>ÚPLNÝ VÝSLEDEK ZA OBDOBÍ CELKEM</t>
  </si>
  <si>
    <t>Datum</t>
  </si>
  <si>
    <t>CASH FLOW</t>
  </si>
  <si>
    <t>Obchodní závazky</t>
  </si>
  <si>
    <t>Ostatní výnosy</t>
  </si>
  <si>
    <t>Ztráta z ukončených (ukončovaných) činností</t>
  </si>
  <si>
    <t>Základní</t>
  </si>
  <si>
    <t>Zisk na akcii (v měnových jednotkách):</t>
  </si>
  <si>
    <t xml:space="preserve">Přijatý úrok a přijaté  dividendy </t>
  </si>
  <si>
    <t>Ostatní investiční činnost netto</t>
  </si>
  <si>
    <t>Zajištění peněžních toků</t>
  </si>
  <si>
    <t>Náklady na zaměstnanecké požitky (osobní náklady)</t>
  </si>
  <si>
    <t>Podílu nezakládajícímu ovládání (menšinovým podílům)</t>
  </si>
  <si>
    <t>Menšinové podíly</t>
  </si>
  <si>
    <t>VÝKAZ O ÚPLNÉM VÝSLEDKU</t>
  </si>
  <si>
    <t>ROZVAHA</t>
  </si>
  <si>
    <t>List rozvaha:</t>
  </si>
  <si>
    <t>C21 = C55</t>
  </si>
  <si>
    <t>D21 = D55</t>
  </si>
  <si>
    <t>C36 = C37 + C41</t>
  </si>
  <si>
    <t>aktiva celkem = pasiva celkem</t>
  </si>
  <si>
    <t>VK celkem = VK vlastníci mat.společnosti + menšinové podíly</t>
  </si>
  <si>
    <t>závazky celkem = krátkodobé závazky celkem + dlouhodobé závazky celkem</t>
  </si>
  <si>
    <t>VK a závazky celkem = VK celkem + závazky celkem</t>
  </si>
  <si>
    <t>běžné období (sloupec C)</t>
  </si>
  <si>
    <t>minulé období (sloupec D)</t>
  </si>
  <si>
    <t>aktiva celkem = dlouhodobá aktiva celkem + krátkodobá aktiva celkem</t>
  </si>
  <si>
    <t>Bude se vypočítávat samo (sčítací vzorce):</t>
  </si>
  <si>
    <t>C10:C15</t>
  </si>
  <si>
    <t>C17:C20</t>
  </si>
  <si>
    <t>C21 = C9 + C16</t>
  </si>
  <si>
    <t>D21= D9 + D16</t>
  </si>
  <si>
    <t>D36 = D37 + D41</t>
  </si>
  <si>
    <t>C54 = C42 + C47</t>
  </si>
  <si>
    <t>D54 = D42 + D47</t>
  </si>
  <si>
    <t>C55 = C36 + C54</t>
  </si>
  <si>
    <t>D55 = D36 + D54</t>
  </si>
  <si>
    <t>D10:D15</t>
  </si>
  <si>
    <t>D17:D20</t>
  </si>
  <si>
    <t>List výkaz o úplném výsledku</t>
  </si>
  <si>
    <t>úplný výsledek za období = zisk za období + ostatní úplný výsledek za období po zdanění</t>
  </si>
  <si>
    <t>zisk za období = zisk připadající vlastníkům mat.společnosti + podílu nezaklád.ovládání</t>
  </si>
  <si>
    <t>úplný výsledek celkem za období = úplný výsledek připadající vlastníkům mat.společnosti + podílu nezaklád.ovládání</t>
  </si>
  <si>
    <t>C41 = C23 + C40</t>
  </si>
  <si>
    <t>D41 = D23 + D40</t>
  </si>
  <si>
    <t>C23 = C44 + C45</t>
  </si>
  <si>
    <t>D23 = D44 + D45</t>
  </si>
  <si>
    <t>C41 = C51 + C52</t>
  </si>
  <si>
    <t>D41 = D51 + D52</t>
  </si>
  <si>
    <t>Peněžní prostředky a peněžní ekvivalenty ke konci období = CF z hlavní činnosti + CF z investiční činnosti + CF z financování</t>
  </si>
  <si>
    <t>C28 = C8 + C17 + C21</t>
  </si>
  <si>
    <t>Peněžní prostředky a peněžní ekvivalenty ke konci období (minulé období) = Peněžní prostředky a peněžní ekvivalenty k počátku období (běžné období)</t>
  </si>
  <si>
    <t>D28 = C27</t>
  </si>
  <si>
    <t>D28 = D8 + D17 + D21</t>
  </si>
  <si>
    <t>N/A</t>
  </si>
  <si>
    <t>C43:C46</t>
  </si>
  <si>
    <t>D43:D46</t>
  </si>
  <si>
    <t>C48:C53</t>
  </si>
  <si>
    <t>D48:D53</t>
  </si>
  <si>
    <t>C38:C40</t>
  </si>
  <si>
    <t>D38:D40</t>
  </si>
  <si>
    <t>Konsolidace</t>
  </si>
  <si>
    <t>Jednotky</t>
  </si>
  <si>
    <t>Měna</t>
  </si>
  <si>
    <t>Ano</t>
  </si>
  <si>
    <t>CZK</t>
  </si>
  <si>
    <t>Ne</t>
  </si>
  <si>
    <t>EUR</t>
  </si>
  <si>
    <t>Nezvoleno</t>
  </si>
  <si>
    <t>USD</t>
  </si>
  <si>
    <t>GBP</t>
  </si>
  <si>
    <t>Typ povinnosti</t>
  </si>
  <si>
    <t>Základní údaje</t>
  </si>
  <si>
    <t>Pololetní zpráva</t>
  </si>
  <si>
    <t>Výroční zpráva</t>
  </si>
  <si>
    <t>Emitent</t>
  </si>
  <si>
    <t>Název emitenta</t>
  </si>
  <si>
    <t>Informační povinnost</t>
  </si>
  <si>
    <t>Datum vzniku IP</t>
  </si>
  <si>
    <t>Typ informační povinnosti</t>
  </si>
  <si>
    <t>Konsolidovaná zpráva</t>
  </si>
  <si>
    <t>Další informace k formulářům</t>
  </si>
  <si>
    <t xml:space="preserve">Seznam chybových hlášení Finančního výkazu: </t>
  </si>
  <si>
    <t xml:space="preserve"> </t>
  </si>
  <si>
    <t>Ostatní dlouhodobá aktiva</t>
  </si>
  <si>
    <r>
      <t>Ostatní úplný výsledek za období</t>
    </r>
    <r>
      <rPr>
        <b/>
        <sz val="10"/>
        <color indexed="10"/>
        <rFont val="Arial"/>
        <family val="2"/>
        <charset val="238"/>
      </rPr>
      <t xml:space="preserve">            </t>
    </r>
    <r>
      <rPr>
        <b/>
        <sz val="10"/>
        <rFont val="Arial"/>
        <family val="2"/>
        <charset val="238"/>
      </rPr>
      <t>po zdanění</t>
    </r>
  </si>
  <si>
    <t>Ostatní dlouhodobá nehmotná aktiva</t>
  </si>
  <si>
    <t>IČO</t>
  </si>
  <si>
    <t>Kurzové rozdíly z převodu závěrek zahraničních jednotek na jinou měnu</t>
  </si>
  <si>
    <t>Diamond Point, a.s.</t>
  </si>
  <si>
    <t>List Rozvaha - Aktuální období - Aktiva celkem musí být shodné číslo jako pasiva celkem.</t>
  </si>
  <si>
    <t>List CASH FLOW - Aktuální období - Aktuální období - Peněžní prostředky a peněžní ekvivalenty ke konci období = Peněžní prostředky a peněžní ekvivalenty na počátku období + CF z hlavní činnosti + CF z investiční činnosti + CF z financování.</t>
  </si>
  <si>
    <t>První nevyplněná buňka v listu CASH FLOW - minulé období - je ve sloupci D na řádku č. 3  - Pokud nechcete položku vyplnit, uveďte do buňky nulu.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</si>
</sst>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Microsoft Sans Serif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2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0" xfId="0" applyFont="1"/>
    <xf numFmtId="0" fontId="7" fillId="0" borderId="0" xfId="0" applyFont="1"/>
    <xf numFmtId="0" fontId="0" fillId="0" borderId="0" xfId="0" applyBorder="1"/>
    <xf numFmtId="0" fontId="5" fillId="0" borderId="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4" xfId="0" applyFont="1" applyFill="1" applyBorder="1"/>
    <xf numFmtId="0" fontId="0" fillId="0" borderId="6" xfId="0" applyBorder="1"/>
    <xf numFmtId="0" fontId="0" fillId="0" borderId="5" xfId="0" applyBorder="1"/>
    <xf numFmtId="0" fontId="0" fillId="0" borderId="7" xfId="0" applyFill="1" applyBorder="1"/>
    <xf numFmtId="0" fontId="5" fillId="3" borderId="4" xfId="0" applyFont="1" applyFill="1" applyBorder="1" applyAlignment="1">
      <alignment wrapText="1"/>
    </xf>
    <xf numFmtId="0" fontId="0" fillId="0" borderId="8" xfId="0" applyFill="1" applyBorder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49" fontId="11" fillId="0" borderId="7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8" xfId="0" applyNumberFormat="1" applyFont="1" applyFill="1" applyBorder="1" applyAlignment="1">
      <alignment horizontal="left" vertical="center" wrapText="1"/>
    </xf>
    <xf numFmtId="49" fontId="10" fillId="3" borderId="4" xfId="0" applyNumberFormat="1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2" xfId="0" applyFill="1" applyBorder="1"/>
    <xf numFmtId="0" fontId="0" fillId="0" borderId="7" xfId="0" applyFill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3" xfId="0" applyFill="1" applyBorder="1" applyAlignment="1">
      <alignment wrapText="1"/>
    </xf>
    <xf numFmtId="0" fontId="5" fillId="3" borderId="4" xfId="0" applyFont="1" applyFill="1" applyBorder="1" applyAlignment="1">
      <alignment horizontal="left"/>
    </xf>
    <xf numFmtId="0" fontId="5" fillId="0" borderId="0" xfId="0" applyFont="1" applyFill="1" applyBorder="1"/>
    <xf numFmtId="0" fontId="0" fillId="0" borderId="0" xfId="0" applyFill="1" applyBorder="1"/>
    <xf numFmtId="0" fontId="5" fillId="0" borderId="12" xfId="0" applyFont="1" applyBorder="1"/>
    <xf numFmtId="0" fontId="12" fillId="0" borderId="0" xfId="0" applyFont="1" applyFill="1" applyBorder="1"/>
    <xf numFmtId="0" fontId="13" fillId="0" borderId="0" xfId="0" applyFont="1" applyAlignment="1">
      <alignment horizontal="center"/>
    </xf>
    <xf numFmtId="0" fontId="0" fillId="0" borderId="0" xfId="0" applyProtection="1"/>
    <xf numFmtId="0" fontId="5" fillId="0" borderId="0" xfId="0" applyFont="1" applyProtection="1"/>
    <xf numFmtId="49" fontId="14" fillId="0" borderId="13" xfId="0" applyNumberFormat="1" applyFont="1" applyFill="1" applyBorder="1" applyAlignment="1" applyProtection="1">
      <alignment horizontal="left" vertical="center"/>
    </xf>
    <xf numFmtId="0" fontId="0" fillId="0" borderId="0" xfId="0" applyProtection="1">
      <protection locked="0"/>
    </xf>
    <xf numFmtId="3" fontId="0" fillId="0" borderId="7" xfId="0" applyNumberFormat="1" applyBorder="1" applyProtection="1">
      <protection locked="0"/>
    </xf>
    <xf numFmtId="3" fontId="0" fillId="0" borderId="2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5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13" fillId="0" borderId="0" xfId="0" applyFont="1"/>
    <xf numFmtId="49" fontId="10" fillId="3" borderId="4" xfId="0" applyNumberFormat="1" applyFont="1" applyFill="1" applyBorder="1" applyAlignment="1" applyProtection="1">
      <alignment horizontal="left" vertical="center" wrapText="1"/>
    </xf>
    <xf numFmtId="0" fontId="0" fillId="0" borderId="4" xfId="0" applyBorder="1" applyProtection="1">
      <protection locked="0"/>
    </xf>
    <xf numFmtId="0" fontId="5" fillId="3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/>
      <protection locked="0"/>
    </xf>
    <xf numFmtId="0" fontId="13" fillId="0" borderId="0" xfId="0" applyFont="1" applyAlignment="1">
      <alignment wrapText="1"/>
    </xf>
    <xf numFmtId="3" fontId="0" fillId="0" borderId="8" xfId="0" applyNumberFormat="1" applyBorder="1" applyProtection="1">
      <protection locked="0"/>
    </xf>
    <xf numFmtId="3" fontId="5" fillId="3" borderId="5" xfId="0" applyNumberFormat="1" applyFont="1" applyFill="1" applyBorder="1" applyProtection="1">
      <protection locked="0"/>
    </xf>
    <xf numFmtId="3" fontId="5" fillId="3" borderId="4" xfId="0" applyNumberFormat="1" applyFont="1" applyFill="1" applyBorder="1" applyProtection="1">
      <protection locked="0"/>
    </xf>
    <xf numFmtId="3" fontId="0" fillId="0" borderId="15" xfId="0" applyNumberFormat="1" applyFill="1" applyBorder="1" applyProtection="1">
      <protection locked="0"/>
    </xf>
    <xf numFmtId="3" fontId="0" fillId="0" borderId="16" xfId="0" applyNumberFormat="1" applyFill="1" applyBorder="1" applyProtection="1">
      <protection locked="0"/>
    </xf>
    <xf numFmtId="3" fontId="0" fillId="0" borderId="17" xfId="0" applyNumberFormat="1" applyFill="1" applyBorder="1" applyProtection="1">
      <protection locked="0"/>
    </xf>
    <xf numFmtId="3" fontId="0" fillId="0" borderId="1" xfId="0" applyNumberFormat="1" applyFill="1" applyBorder="1" applyProtection="1">
      <protection locked="0"/>
    </xf>
    <xf numFmtId="3" fontId="0" fillId="0" borderId="2" xfId="0" applyNumberFormat="1" applyFill="1" applyBorder="1" applyProtection="1">
      <protection locked="0"/>
    </xf>
    <xf numFmtId="3" fontId="0" fillId="0" borderId="3" xfId="0" applyNumberFormat="1" applyFill="1" applyBorder="1" applyProtection="1">
      <protection locked="0"/>
    </xf>
    <xf numFmtId="3" fontId="5" fillId="3" borderId="7" xfId="0" applyNumberFormat="1" applyFont="1" applyFill="1" applyBorder="1" applyProtection="1">
      <protection locked="0"/>
    </xf>
    <xf numFmtId="3" fontId="5" fillId="3" borderId="1" xfId="0" applyNumberFormat="1" applyFont="1" applyFill="1" applyBorder="1" applyProtection="1">
      <protection locked="0"/>
    </xf>
    <xf numFmtId="0" fontId="5" fillId="3" borderId="7" xfId="0" applyFont="1" applyFill="1" applyBorder="1" applyAlignment="1">
      <alignment wrapText="1"/>
    </xf>
    <xf numFmtId="14" fontId="5" fillId="3" borderId="4" xfId="0" applyNumberFormat="1" applyFont="1" applyFill="1" applyBorder="1" applyAlignment="1" applyProtection="1">
      <alignment horizontal="center"/>
      <protection locked="0"/>
    </xf>
    <xf numFmtId="14" fontId="5" fillId="3" borderId="4" xfId="0" applyNumberFormat="1" applyFont="1" applyFill="1" applyBorder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3" fontId="0" fillId="0" borderId="7" xfId="0" applyNumberFormat="1" applyBorder="1" applyProtection="1">
      <protection locked="0"/>
    </xf>
    <xf numFmtId="3" fontId="5" fillId="3" borderId="5" xfId="0" applyNumberFormat="1" applyFont="1" applyFill="1" applyBorder="1" applyProtection="1">
      <protection locked="0"/>
    </xf>
    <xf numFmtId="3" fontId="5" fillId="3" borderId="4" xfId="0" applyNumberFormat="1" applyFont="1" applyFill="1" applyBorder="1" applyProtection="1">
      <protection locked="0"/>
    </xf>
    <xf numFmtId="3" fontId="0" fillId="0" borderId="8" xfId="0" applyNumberFormat="1" applyBorder="1" applyProtection="1">
      <protection locked="0"/>
    </xf>
    <xf numFmtId="3" fontId="5" fillId="3" borderId="4" xfId="0" applyNumberFormat="1" applyFont="1" applyFill="1" applyBorder="1" applyProtection="1">
      <protection locked="0"/>
    </xf>
    <xf numFmtId="3" fontId="0" fillId="0" borderId="15" xfId="0" applyNumberFormat="1" applyFill="1" applyBorder="1" applyProtection="1">
      <protection locked="0"/>
    </xf>
    <xf numFmtId="3" fontId="0" fillId="0" borderId="16" xfId="0" applyNumberFormat="1" applyFill="1" applyBorder="1" applyProtection="1">
      <protection locked="0"/>
    </xf>
    <xf numFmtId="3" fontId="0" fillId="0" borderId="17" xfId="0" applyNumberFormat="1" applyFill="1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3" fontId="5" fillId="3" borderId="4" xfId="0" applyNumberFormat="1" applyFont="1" applyFill="1" applyBorder="1" applyProtection="1">
      <protection locked="0"/>
    </xf>
    <xf numFmtId="3" fontId="5" fillId="3" borderId="1" xfId="0" applyNumberFormat="1" applyFont="1" applyFill="1" applyBorder="1" applyProtection="1">
      <protection locked="0"/>
    </xf>
    <xf numFmtId="3" fontId="0" fillId="0" borderId="2" xfId="0" applyNumberFormat="1" applyBorder="1" applyProtection="1">
      <protection locked="0"/>
    </xf>
    <xf numFmtId="49" fontId="10" fillId="3" borderId="19" xfId="0" applyNumberFormat="1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49" fontId="10" fillId="3" borderId="4" xfId="0" applyNumberFormat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/>
    </xf>
    <xf numFmtId="49" fontId="11" fillId="0" borderId="12" xfId="0" applyNumberFormat="1" applyFont="1" applyFill="1" applyBorder="1" applyAlignment="1" applyProtection="1">
      <alignment horizontal="left" vertical="center"/>
      <protection locked="0"/>
    </xf>
    <xf numFmtId="0" fontId="13" fillId="0" borderId="12" xfId="0" applyFont="1" applyFill="1" applyBorder="1" applyAlignment="1" applyProtection="1">
      <protection locked="0"/>
    </xf>
    <xf numFmtId="49" fontId="11" fillId="0" borderId="18" xfId="0" applyNumberFormat="1" applyFont="1" applyFill="1" applyBorder="1" applyAlignment="1" applyProtection="1">
      <alignment horizontal="left" vertical="center"/>
      <protection locked="0"/>
    </xf>
    <xf numFmtId="0" fontId="13" fillId="0" borderId="14" xfId="0" applyFont="1" applyFill="1" applyBorder="1" applyAlignment="1" applyProtection="1">
      <protection locked="0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14" fontId="0" fillId="0" borderId="18" xfId="0" applyNumberFormat="1" applyBorder="1" applyAlignment="1" applyProtection="1">
      <alignment horizontal="left"/>
      <protection locked="0"/>
    </xf>
    <xf numFmtId="0" fontId="0" fillId="0" borderId="14" xfId="0" applyNumberFormat="1" applyBorder="1" applyAlignment="1" applyProtection="1">
      <alignment horizontal="left"/>
      <protection locked="0"/>
    </xf>
    <xf numFmtId="49" fontId="14" fillId="0" borderId="12" xfId="0" applyNumberFormat="1" applyFont="1" applyFill="1" applyBorder="1" applyAlignment="1" applyProtection="1">
      <alignment horizontal="left" vertical="center"/>
    </xf>
    <xf numFmtId="0" fontId="0" fillId="0" borderId="12" xfId="0" applyFill="1" applyBorder="1" applyAlignment="1" applyProtection="1"/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5" fillId="3" borderId="18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</cellXfs>
  <cellStyles count="11">
    <cellStyle name="Normální" xfId="0" builtinId="0"/>
    <cellStyle name="normální 2" xfId="1" xr:uid="{00000000-0005-0000-0000-000001000000}"/>
    <cellStyle name="normální 2 2" xfId="2" xr:uid="{00000000-0005-0000-0000-000002000000}"/>
    <cellStyle name="normální 2 2 2" xfId="6" xr:uid="{00000000-0005-0000-0000-000003000000}"/>
    <cellStyle name="normální 2 2 3" xfId="8" xr:uid="{00000000-0005-0000-0000-000004000000}"/>
    <cellStyle name="normální 2 2 4" xfId="10" xr:uid="{00000000-0005-0000-0000-000005000000}"/>
    <cellStyle name="normální 2 2 5" xfId="4" xr:uid="{00000000-0005-0000-0000-000006000000}"/>
    <cellStyle name="normální 2 3" xfId="5" xr:uid="{00000000-0005-0000-0000-000007000000}"/>
    <cellStyle name="normální 2 4" xfId="7" xr:uid="{00000000-0005-0000-0000-000008000000}"/>
    <cellStyle name="normální 2 5" xfId="9" xr:uid="{00000000-0005-0000-0000-000009000000}"/>
    <cellStyle name="normální 2 6" xfId="3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16</xdr:row>
          <xdr:rowOff>47625</xdr:rowOff>
        </xdr:from>
        <xdr:to>
          <xdr:col>6</xdr:col>
          <xdr:colOff>57150</xdr:colOff>
          <xdr:row>21</xdr:row>
          <xdr:rowOff>114300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03910/Temporary%20Internet%20Files/OLK3/Struktura%20elektronickeho%20formulare%20financi%20udaju_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%20(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KLADNÍ ÚDAJE"/>
      <sheetName val="ROZVAHA"/>
      <sheetName val="VÝKAZ O ÚPLNÉM VÝSLEDKU"/>
      <sheetName val="KONTROLA"/>
      <sheetName val="Hlaseni"/>
      <sheetName val="Struktura elektronickeho formu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()"/>
    </sheetNames>
    <definedNames>
      <definedName name="RNaNCNaN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B1:Z16"/>
  <sheetViews>
    <sheetView showGridLines="0" workbookViewId="0">
      <selection activeCell="I12" sqref="H12:I12"/>
    </sheetView>
  </sheetViews>
  <sheetFormatPr defaultColWidth="8" defaultRowHeight="11.45" customHeight="1" x14ac:dyDescent="0.2"/>
  <cols>
    <col min="1" max="1" width="2" style="43" customWidth="1"/>
    <col min="2" max="2" width="19" style="43" customWidth="1"/>
    <col min="3" max="3" width="14.5703125" style="43" customWidth="1"/>
    <col min="4" max="4" width="12.7109375" style="43" customWidth="1"/>
    <col min="5" max="5" width="18.5703125" style="43" customWidth="1"/>
    <col min="6" max="6" width="14.85546875" style="43" customWidth="1"/>
    <col min="7" max="7" width="19" style="43" customWidth="1"/>
    <col min="8" max="22" width="8" style="43"/>
    <col min="23" max="23" width="8" style="43" hidden="1" customWidth="1"/>
    <col min="24" max="24" width="15" style="43" hidden="1" customWidth="1"/>
    <col min="25" max="25" width="14.5703125" style="43" hidden="1" customWidth="1"/>
    <col min="26" max="26" width="10.28515625" style="43" hidden="1" customWidth="1"/>
    <col min="27" max="16384" width="8" style="43"/>
  </cols>
  <sheetData>
    <row r="1" spans="2:26" ht="13.7" customHeight="1" thickBot="1" x14ac:dyDescent="0.25">
      <c r="W1" s="44" t="s">
        <v>142</v>
      </c>
      <c r="X1" s="44" t="s">
        <v>132</v>
      </c>
      <c r="Y1" s="44" t="s">
        <v>133</v>
      </c>
      <c r="Z1" s="44" t="s">
        <v>134</v>
      </c>
    </row>
    <row r="2" spans="2:26" ht="20.100000000000001" customHeight="1" x14ac:dyDescent="0.2">
      <c r="B2" s="101" t="s">
        <v>143</v>
      </c>
      <c r="C2" s="102"/>
      <c r="D2" s="102"/>
      <c r="E2" s="102"/>
      <c r="F2" s="103"/>
      <c r="W2" s="43" t="s">
        <v>144</v>
      </c>
      <c r="X2" s="43" t="s">
        <v>135</v>
      </c>
      <c r="Y2" s="43">
        <v>1</v>
      </c>
      <c r="Z2" s="43" t="s">
        <v>136</v>
      </c>
    </row>
    <row r="3" spans="2:26" ht="20.100000000000001" customHeight="1" thickBot="1" x14ac:dyDescent="0.25">
      <c r="B3" s="104"/>
      <c r="C3" s="105"/>
      <c r="D3" s="105"/>
      <c r="E3" s="105"/>
      <c r="F3" s="106"/>
      <c r="W3" s="43" t="s">
        <v>145</v>
      </c>
      <c r="X3" s="43" t="s">
        <v>137</v>
      </c>
      <c r="Y3" s="43">
        <v>1000</v>
      </c>
      <c r="Z3" s="43" t="s">
        <v>138</v>
      </c>
    </row>
    <row r="4" spans="2:26" ht="20.100000000000001" customHeight="1" thickBot="1" x14ac:dyDescent="0.25">
      <c r="Y4" s="43">
        <v>1000000</v>
      </c>
      <c r="Z4" s="43" t="s">
        <v>140</v>
      </c>
    </row>
    <row r="5" spans="2:26" ht="20.100000000000001" customHeight="1" thickBot="1" x14ac:dyDescent="0.25">
      <c r="B5" s="107" t="s">
        <v>146</v>
      </c>
      <c r="C5" s="95" t="s">
        <v>147</v>
      </c>
      <c r="D5" s="95"/>
      <c r="E5" s="95"/>
      <c r="F5" s="95"/>
      <c r="Z5" s="43" t="s">
        <v>141</v>
      </c>
    </row>
    <row r="6" spans="2:26" ht="20.100000000000001" customHeight="1" thickBot="1" x14ac:dyDescent="0.25">
      <c r="B6" s="107"/>
      <c r="C6" s="108" t="s">
        <v>160</v>
      </c>
      <c r="D6" s="108"/>
      <c r="E6" s="108"/>
      <c r="F6" s="108"/>
    </row>
    <row r="7" spans="2:26" ht="20.100000000000001" customHeight="1" thickBot="1" x14ac:dyDescent="0.25">
      <c r="B7" s="107"/>
      <c r="C7" s="95" t="s">
        <v>158</v>
      </c>
      <c r="D7" s="95"/>
      <c r="E7" s="95"/>
      <c r="F7" s="95"/>
    </row>
    <row r="8" spans="2:26" ht="19.5" customHeight="1" thickBot="1" x14ac:dyDescent="0.25">
      <c r="B8" s="107"/>
      <c r="C8" s="109">
        <v>27445518</v>
      </c>
      <c r="D8" s="110"/>
      <c r="E8" s="110"/>
      <c r="F8" s="111"/>
    </row>
    <row r="9" spans="2:26" ht="19.5" hidden="1" customHeight="1" x14ac:dyDescent="0.2">
      <c r="B9" s="55"/>
      <c r="C9" s="56"/>
      <c r="D9" s="56"/>
      <c r="E9" s="56"/>
      <c r="F9" s="56"/>
    </row>
    <row r="10" spans="2:26" ht="19.5" hidden="1" customHeight="1" x14ac:dyDescent="0.2">
      <c r="B10" s="55"/>
      <c r="C10" s="56"/>
      <c r="D10" s="56"/>
      <c r="E10" s="56"/>
      <c r="F10" s="56"/>
    </row>
    <row r="11" spans="2:26" ht="20.100000000000001" customHeight="1" thickBot="1" x14ac:dyDescent="0.25"/>
    <row r="12" spans="2:26" ht="24" customHeight="1" thickBot="1" x14ac:dyDescent="0.25">
      <c r="B12" s="94" t="s">
        <v>148</v>
      </c>
      <c r="C12" s="95" t="s">
        <v>149</v>
      </c>
      <c r="D12" s="96"/>
      <c r="E12" s="53" t="s">
        <v>150</v>
      </c>
      <c r="F12" s="53" t="s">
        <v>151</v>
      </c>
    </row>
    <row r="13" spans="2:26" ht="20.100000000000001" customHeight="1" thickBot="1" x14ac:dyDescent="0.25">
      <c r="B13" s="87"/>
      <c r="C13" s="97">
        <v>41445</v>
      </c>
      <c r="D13" s="98"/>
      <c r="E13" s="54" t="s">
        <v>144</v>
      </c>
      <c r="F13" s="54" t="s">
        <v>137</v>
      </c>
    </row>
    <row r="14" spans="2:26" ht="20.100000000000001" customHeight="1" thickBot="1" x14ac:dyDescent="0.25">
      <c r="B14" s="45"/>
      <c r="C14" s="99"/>
      <c r="D14" s="100"/>
      <c r="E14" s="99"/>
      <c r="F14" s="100"/>
    </row>
    <row r="15" spans="2:26" ht="20.100000000000001" customHeight="1" thickBot="1" x14ac:dyDescent="0.25">
      <c r="B15" s="86" t="s">
        <v>152</v>
      </c>
      <c r="C15" s="88" t="s">
        <v>133</v>
      </c>
      <c r="D15" s="89"/>
      <c r="E15" s="88" t="s">
        <v>134</v>
      </c>
      <c r="F15" s="89"/>
    </row>
    <row r="16" spans="2:26" ht="20.100000000000001" customHeight="1" thickBot="1" x14ac:dyDescent="0.25">
      <c r="B16" s="87"/>
      <c r="C16" s="90">
        <v>1000</v>
      </c>
      <c r="D16" s="91"/>
      <c r="E16" s="92" t="s">
        <v>136</v>
      </c>
      <c r="F16" s="93"/>
    </row>
  </sheetData>
  <sheetProtection password="F72F" sheet="1" objects="1" scenarios="1"/>
  <mergeCells count="16">
    <mergeCell ref="B12:B13"/>
    <mergeCell ref="C12:D12"/>
    <mergeCell ref="C13:D13"/>
    <mergeCell ref="C14:D14"/>
    <mergeCell ref="B2:F3"/>
    <mergeCell ref="B5:B8"/>
    <mergeCell ref="C5:F5"/>
    <mergeCell ref="C6:F6"/>
    <mergeCell ref="C7:F7"/>
    <mergeCell ref="C8:F8"/>
    <mergeCell ref="E14:F14"/>
    <mergeCell ref="B15:B16"/>
    <mergeCell ref="C15:D15"/>
    <mergeCell ref="E15:F15"/>
    <mergeCell ref="C16:D16"/>
    <mergeCell ref="E16:F16"/>
  </mergeCells>
  <phoneticPr fontId="6" type="noConversion"/>
  <dataValidations count="5">
    <dataValidation type="date" allowBlank="1" showInputMessage="1" showErrorMessage="1" errorTitle="Zadejte prosím datum" error="Zadejte prosím datum" promptTitle="Zadejte prosím datum" sqref="C13:D13" xr:uid="{00000000-0002-0000-0000-000000000000}">
      <formula1>36526</formula1>
      <formula2>401769</formula2>
    </dataValidation>
    <dataValidation type="list" allowBlank="1" showInputMessage="1" showErrorMessage="1" errorTitle="Typ informační povinnosti" error="Zvolte odpovídající hodnotu ze seznamu." promptTitle="Typ informační povinnosti" prompt="Zvolte odpovídající hodnotu ze seznamu." sqref="E13" xr:uid="{00000000-0002-0000-0000-000001000000}">
      <formula1>$W$2:$W$3</formula1>
    </dataValidation>
    <dataValidation type="list" allowBlank="1" showInputMessage="1" showErrorMessage="1" errorTitle="Konsolidovaná zpráva" error="Zvolte odpovídající hodnotu ze seznamu." promptTitle="Konsolidovaná zpráva" prompt="Zvolte odpovídající hodnotu ze seznamu." sqref="F13" xr:uid="{00000000-0002-0000-0000-000002000000}">
      <formula1>$X$2:$X$3</formula1>
    </dataValidation>
    <dataValidation type="list" allowBlank="1" showInputMessage="1" showErrorMessage="1" errorTitle="Jednotky" error="Zvolte odpovídající hodnotu ze seznamu." promptTitle="Jednotky" prompt="Zvolte odpovídající hodnotu ze seznamu." sqref="C16:D16" xr:uid="{00000000-0002-0000-0000-000003000000}">
      <formula1>$Y$2:$Y$4</formula1>
    </dataValidation>
    <dataValidation type="list" allowBlank="1" showInputMessage="1" showErrorMessage="1" errorTitle="Měna" error="Zvolte odpovídající hodnotu ze seznamu." promptTitle="Měna" prompt="Zvolte odpovídající hodnotu ze seznamu." sqref="E16:F16" xr:uid="{00000000-0002-0000-0000-000004000000}">
      <formula1>$Z$2:$Z$5</formula1>
    </dataValidation>
  </dataValidations>
  <pageMargins left="0.78740157499999996" right="0.78740157499999996" top="0.984251969" bottom="0.984251969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1" shapeId="5121" r:id="rId4">
          <objectPr defaultSize="0" autoPict="0" macro="[0]!ZkontrolovatFormularPodniky" r:id="rId5">
            <anchor moveWithCells="1">
              <from>
                <xdr:col>0</xdr:col>
                <xdr:colOff>123825</xdr:colOff>
                <xdr:row>16</xdr:row>
                <xdr:rowOff>47625</xdr:rowOff>
              </from>
              <to>
                <xdr:col>6</xdr:col>
                <xdr:colOff>57150</xdr:colOff>
                <xdr:row>21</xdr:row>
                <xdr:rowOff>114300</xdr:rowOff>
              </to>
            </anchor>
          </objectPr>
        </oleObject>
      </mc:Choice>
      <mc:Fallback>
        <oleObject progId="Visio.Drawing.11" shapeId="512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Y51"/>
  <sheetViews>
    <sheetView showGridLines="0" zoomScaleNormal="100" workbookViewId="0">
      <selection activeCell="C48" sqref="C48"/>
    </sheetView>
  </sheetViews>
  <sheetFormatPr defaultRowHeight="12.75" x14ac:dyDescent="0.2"/>
  <cols>
    <col min="1" max="1" width="3.140625" customWidth="1"/>
    <col min="2" max="2" width="32.5703125" bestFit="1" customWidth="1"/>
    <col min="3" max="4" width="18.7109375" customWidth="1"/>
    <col min="5" max="5" width="43.28515625" customWidth="1"/>
  </cols>
  <sheetData>
    <row r="1" spans="2:25" ht="13.5" thickBot="1" x14ac:dyDescent="0.25">
      <c r="B1" s="112" t="s">
        <v>86</v>
      </c>
      <c r="C1" s="113"/>
      <c r="D1" s="114"/>
      <c r="X1" t="s">
        <v>133</v>
      </c>
      <c r="Y1" t="s">
        <v>141</v>
      </c>
    </row>
    <row r="2" spans="2:25" x14ac:dyDescent="0.2">
      <c r="B2" s="9"/>
      <c r="C2" s="12" t="s">
        <v>154</v>
      </c>
      <c r="D2" s="11" t="s">
        <v>154</v>
      </c>
      <c r="X2" t="s">
        <v>139</v>
      </c>
      <c r="Y2" t="s">
        <v>139</v>
      </c>
    </row>
    <row r="3" spans="2:25" s="12" customFormat="1" ht="13.5" thickBot="1" x14ac:dyDescent="0.25">
      <c r="B3" s="12" t="s">
        <v>16</v>
      </c>
      <c r="C3" s="12" t="s">
        <v>154</v>
      </c>
      <c r="D3" s="12" t="s">
        <v>154</v>
      </c>
    </row>
    <row r="4" spans="2:25" s="11" customFormat="1" ht="13.5" thickBot="1" x14ac:dyDescent="0.25">
      <c r="B4" s="37" t="s">
        <v>72</v>
      </c>
      <c r="C4" s="70">
        <v>44377</v>
      </c>
      <c r="D4" s="71">
        <v>44012</v>
      </c>
    </row>
    <row r="5" spans="2:25" ht="25.5" customHeight="1" thickBot="1" x14ac:dyDescent="0.25">
      <c r="B5" s="14" t="s">
        <v>0</v>
      </c>
      <c r="C5" s="59">
        <f>ROUND(SUM(C6:C11),2)</f>
        <v>1469600</v>
      </c>
      <c r="D5" s="74">
        <f>ROUND(SUM(D6:D11),2)</f>
        <v>1362896</v>
      </c>
    </row>
    <row r="6" spans="2:25" ht="25.5" customHeight="1" x14ac:dyDescent="0.2">
      <c r="B6" s="2" t="s">
        <v>17</v>
      </c>
      <c r="C6" s="47">
        <v>1348382</v>
      </c>
      <c r="D6" s="73">
        <v>1362102</v>
      </c>
    </row>
    <row r="7" spans="2:25" ht="25.5" customHeight="1" x14ac:dyDescent="0.2">
      <c r="B7" s="3" t="s">
        <v>18</v>
      </c>
      <c r="C7" s="48">
        <v>0</v>
      </c>
      <c r="D7" s="85">
        <v>0</v>
      </c>
    </row>
    <row r="8" spans="2:25" ht="25.5" customHeight="1" x14ac:dyDescent="0.2">
      <c r="B8" s="3" t="s">
        <v>19</v>
      </c>
      <c r="C8" s="48">
        <v>0</v>
      </c>
      <c r="D8" s="85">
        <v>0</v>
      </c>
    </row>
    <row r="9" spans="2:25" ht="25.5" customHeight="1" x14ac:dyDescent="0.2">
      <c r="B9" s="3" t="s">
        <v>155</v>
      </c>
      <c r="C9" s="48">
        <v>120442</v>
      </c>
      <c r="D9" s="85">
        <v>0</v>
      </c>
    </row>
    <row r="10" spans="2:25" ht="25.5" customHeight="1" x14ac:dyDescent="0.2">
      <c r="B10" s="3" t="s">
        <v>1</v>
      </c>
      <c r="C10" s="48">
        <v>0</v>
      </c>
      <c r="D10" s="85">
        <v>0</v>
      </c>
    </row>
    <row r="11" spans="2:25" ht="25.5" customHeight="1" thickBot="1" x14ac:dyDescent="0.25">
      <c r="B11" s="4" t="s">
        <v>157</v>
      </c>
      <c r="C11" s="72">
        <v>776</v>
      </c>
      <c r="D11" s="72">
        <v>794</v>
      </c>
    </row>
    <row r="12" spans="2:25" ht="25.5" customHeight="1" thickBot="1" x14ac:dyDescent="0.25">
      <c r="B12" s="15" t="s">
        <v>2</v>
      </c>
      <c r="C12" s="60">
        <f>ROUND(SUM(C13:C16),2)</f>
        <v>71320</v>
      </c>
      <c r="D12" s="75">
        <f>ROUND(SUM(D13:D16),2)</f>
        <v>172394</v>
      </c>
    </row>
    <row r="13" spans="2:25" ht="25.5" customHeight="1" x14ac:dyDescent="0.2">
      <c r="B13" s="2" t="s">
        <v>3</v>
      </c>
      <c r="C13" s="47">
        <v>0</v>
      </c>
      <c r="D13" s="73">
        <v>0</v>
      </c>
    </row>
    <row r="14" spans="2:25" ht="25.5" customHeight="1" x14ac:dyDescent="0.2">
      <c r="B14" s="3" t="s">
        <v>20</v>
      </c>
      <c r="C14" s="48">
        <v>2984</v>
      </c>
      <c r="D14" s="85">
        <v>10620</v>
      </c>
    </row>
    <row r="15" spans="2:25" ht="25.5" customHeight="1" x14ac:dyDescent="0.2">
      <c r="B15" s="3" t="s">
        <v>21</v>
      </c>
      <c r="C15" s="48">
        <f>8835+1353</f>
        <v>10188</v>
      </c>
      <c r="D15" s="85">
        <v>8556</v>
      </c>
    </row>
    <row r="16" spans="2:25" ht="25.5" customHeight="1" thickBot="1" x14ac:dyDescent="0.25">
      <c r="B16" s="4" t="s">
        <v>22</v>
      </c>
      <c r="C16" s="58">
        <v>58148</v>
      </c>
      <c r="D16" s="76">
        <v>153218</v>
      </c>
    </row>
    <row r="17" spans="2:5" ht="25.5" customHeight="1" thickBot="1" x14ac:dyDescent="0.25">
      <c r="B17" s="15" t="s">
        <v>4</v>
      </c>
      <c r="C17" s="60">
        <f>C5+C12</f>
        <v>1540920</v>
      </c>
      <c r="D17" s="75">
        <f>D5+D12</f>
        <v>1535290</v>
      </c>
    </row>
    <row r="18" spans="2:5" ht="25.5" customHeight="1" x14ac:dyDescent="0.2">
      <c r="B18" s="41"/>
      <c r="C18" s="39" t="s">
        <v>154</v>
      </c>
      <c r="D18" s="39" t="s">
        <v>154</v>
      </c>
    </row>
    <row r="19" spans="2:5" ht="25.5" hidden="1" customHeight="1" x14ac:dyDescent="0.2">
      <c r="B19" s="38"/>
      <c r="C19" s="39" t="s">
        <v>154</v>
      </c>
      <c r="D19" s="39" t="s">
        <v>154</v>
      </c>
    </row>
    <row r="20" spans="2:5" ht="25.5" hidden="1" customHeight="1" x14ac:dyDescent="0.2">
      <c r="B20" s="38"/>
      <c r="C20" s="39" t="s">
        <v>154</v>
      </c>
      <c r="D20" s="39" t="s">
        <v>154</v>
      </c>
    </row>
    <row r="21" spans="2:5" ht="25.5" hidden="1" customHeight="1" x14ac:dyDescent="0.2">
      <c r="B21" s="38"/>
      <c r="C21" s="39" t="s">
        <v>154</v>
      </c>
      <c r="D21" s="39" t="s">
        <v>154</v>
      </c>
    </row>
    <row r="22" spans="2:5" ht="25.5" hidden="1" customHeight="1" x14ac:dyDescent="0.2">
      <c r="B22" s="38"/>
      <c r="C22" s="39" t="s">
        <v>154</v>
      </c>
      <c r="D22" s="39" t="s">
        <v>154</v>
      </c>
    </row>
    <row r="23" spans="2:5" ht="25.5" hidden="1" customHeight="1" x14ac:dyDescent="0.2">
      <c r="B23" s="38"/>
      <c r="C23" s="39" t="s">
        <v>154</v>
      </c>
      <c r="D23" s="39" t="s">
        <v>154</v>
      </c>
    </row>
    <row r="24" spans="2:5" ht="25.5" hidden="1" customHeight="1" x14ac:dyDescent="0.2">
      <c r="B24" s="38"/>
      <c r="C24" s="39" t="s">
        <v>154</v>
      </c>
      <c r="D24" s="39" t="s">
        <v>154</v>
      </c>
    </row>
    <row r="25" spans="2:5" ht="25.5" hidden="1" customHeight="1" x14ac:dyDescent="0.2">
      <c r="B25" s="38"/>
      <c r="C25" s="39" t="s">
        <v>154</v>
      </c>
      <c r="D25" s="39" t="s">
        <v>154</v>
      </c>
    </row>
    <row r="26" spans="2:5" ht="25.5" hidden="1" customHeight="1" x14ac:dyDescent="0.2">
      <c r="B26" s="38"/>
      <c r="C26" s="39" t="s">
        <v>154</v>
      </c>
      <c r="D26" s="39" t="s">
        <v>154</v>
      </c>
    </row>
    <row r="27" spans="2:5" ht="25.5" hidden="1" customHeight="1" x14ac:dyDescent="0.2">
      <c r="B27" s="38"/>
      <c r="C27" s="39" t="s">
        <v>154</v>
      </c>
      <c r="D27" s="39" t="s">
        <v>154</v>
      </c>
    </row>
    <row r="28" spans="2:5" ht="25.5" hidden="1" customHeight="1" x14ac:dyDescent="0.2">
      <c r="B28" s="38"/>
      <c r="C28" s="39" t="s">
        <v>154</v>
      </c>
      <c r="D28" s="39" t="s">
        <v>154</v>
      </c>
    </row>
    <row r="29" spans="2:5" hidden="1" x14ac:dyDescent="0.2">
      <c r="C29" s="39" t="s">
        <v>154</v>
      </c>
      <c r="D29" s="39" t="s">
        <v>154</v>
      </c>
    </row>
    <row r="30" spans="2:5" s="12" customFormat="1" ht="13.5" thickBot="1" x14ac:dyDescent="0.25">
      <c r="B30" s="12" t="s">
        <v>31</v>
      </c>
      <c r="C30" s="39" t="s">
        <v>154</v>
      </c>
      <c r="D30" s="39" t="s">
        <v>154</v>
      </c>
    </row>
    <row r="31" spans="2:5" s="11" customFormat="1" ht="13.5" thickBot="1" x14ac:dyDescent="0.25">
      <c r="B31" s="37" t="s">
        <v>72</v>
      </c>
      <c r="C31" s="70">
        <v>44377</v>
      </c>
      <c r="D31" s="71">
        <v>44012</v>
      </c>
    </row>
    <row r="32" spans="2:5" ht="30.2" customHeight="1" thickBot="1" x14ac:dyDescent="0.25">
      <c r="B32" s="15" t="s">
        <v>5</v>
      </c>
      <c r="C32" s="60">
        <f>C33</f>
        <v>290714</v>
      </c>
      <c r="D32" s="77">
        <f>D33</f>
        <v>280790</v>
      </c>
      <c r="E32" s="10"/>
    </row>
    <row r="33" spans="2:5" ht="27" customHeight="1" thickBot="1" x14ac:dyDescent="0.25">
      <c r="B33" s="19" t="s">
        <v>60</v>
      </c>
      <c r="C33" s="60">
        <f>ROUND(SUM(C34:C36),2)</f>
        <v>290714</v>
      </c>
      <c r="D33" s="77">
        <f>ROUND(SUM(D34:D36),2)</f>
        <v>280790</v>
      </c>
    </row>
    <row r="34" spans="2:5" ht="25.5" customHeight="1" x14ac:dyDescent="0.2">
      <c r="B34" s="18" t="s">
        <v>14</v>
      </c>
      <c r="C34" s="61">
        <v>78793</v>
      </c>
      <c r="D34" s="78">
        <v>78793</v>
      </c>
      <c r="E34" s="1"/>
    </row>
    <row r="35" spans="2:5" ht="25.5" customHeight="1" x14ac:dyDescent="0.2">
      <c r="B35" s="5" t="s">
        <v>23</v>
      </c>
      <c r="C35" s="62">
        <v>83044</v>
      </c>
      <c r="D35" s="79">
        <v>71319</v>
      </c>
      <c r="E35" s="1"/>
    </row>
    <row r="36" spans="2:5" ht="25.5" customHeight="1" thickBot="1" x14ac:dyDescent="0.25">
      <c r="B36" s="20" t="s">
        <v>15</v>
      </c>
      <c r="C36" s="63">
        <v>128877</v>
      </c>
      <c r="D36" s="80">
        <v>130678</v>
      </c>
    </row>
    <row r="37" spans="2:5" ht="25.5" customHeight="1" thickBot="1" x14ac:dyDescent="0.25">
      <c r="B37" s="15" t="s">
        <v>84</v>
      </c>
      <c r="C37" s="60">
        <v>0</v>
      </c>
      <c r="D37" s="77">
        <v>0</v>
      </c>
    </row>
    <row r="38" spans="2:5" ht="25.5" customHeight="1" thickBot="1" x14ac:dyDescent="0.25">
      <c r="B38" s="15" t="s">
        <v>25</v>
      </c>
      <c r="C38" s="60">
        <f>ROUND(SUM(C39:C42),2)</f>
        <v>1228128</v>
      </c>
      <c r="D38" s="77">
        <f>ROUND(SUM(D39:D42),2)</f>
        <v>1229923</v>
      </c>
    </row>
    <row r="39" spans="2:5" ht="25.5" customHeight="1" x14ac:dyDescent="0.2">
      <c r="B39" s="18" t="s">
        <v>24</v>
      </c>
      <c r="C39" s="61">
        <v>1100000</v>
      </c>
      <c r="D39" s="78">
        <v>1100000</v>
      </c>
    </row>
    <row r="40" spans="2:5" ht="25.5" customHeight="1" x14ac:dyDescent="0.2">
      <c r="B40" s="5" t="s">
        <v>6</v>
      </c>
      <c r="C40" s="62">
        <v>127079</v>
      </c>
      <c r="D40" s="79">
        <v>128847</v>
      </c>
    </row>
    <row r="41" spans="2:5" ht="25.5" customHeight="1" x14ac:dyDescent="0.2">
      <c r="B41" s="5" t="s">
        <v>7</v>
      </c>
      <c r="C41" s="62">
        <v>0</v>
      </c>
      <c r="D41" s="79">
        <v>0</v>
      </c>
    </row>
    <row r="42" spans="2:5" ht="25.5" customHeight="1" thickBot="1" x14ac:dyDescent="0.25">
      <c r="B42" s="20" t="s">
        <v>8</v>
      </c>
      <c r="C42" s="63">
        <v>1049</v>
      </c>
      <c r="D42" s="80">
        <v>1076</v>
      </c>
    </row>
    <row r="43" spans="2:5" ht="25.5" customHeight="1" thickBot="1" x14ac:dyDescent="0.25">
      <c r="B43" s="15" t="s">
        <v>29</v>
      </c>
      <c r="C43" s="60">
        <f>ROUND(SUM(C44:C49),2)</f>
        <v>22078</v>
      </c>
      <c r="D43" s="77">
        <f>ROUND(SUM(D44:D49),2)</f>
        <v>24577</v>
      </c>
    </row>
    <row r="44" spans="2:5" ht="25.5" customHeight="1" x14ac:dyDescent="0.2">
      <c r="B44" s="18" t="s">
        <v>74</v>
      </c>
      <c r="C44" s="61">
        <v>10290</v>
      </c>
      <c r="D44" s="78">
        <v>11171</v>
      </c>
    </row>
    <row r="45" spans="2:5" ht="25.5" customHeight="1" x14ac:dyDescent="0.2">
      <c r="B45" s="5" t="s">
        <v>26</v>
      </c>
      <c r="C45" s="62">
        <v>0</v>
      </c>
      <c r="D45" s="79">
        <v>0</v>
      </c>
    </row>
    <row r="46" spans="2:5" ht="25.5" customHeight="1" x14ac:dyDescent="0.2">
      <c r="B46" s="5" t="s">
        <v>27</v>
      </c>
      <c r="C46" s="62">
        <v>1222</v>
      </c>
      <c r="D46" s="79">
        <v>1222</v>
      </c>
    </row>
    <row r="47" spans="2:5" ht="25.5" customHeight="1" x14ac:dyDescent="0.2">
      <c r="B47" s="5" t="s">
        <v>28</v>
      </c>
      <c r="C47" s="62">
        <v>0</v>
      </c>
      <c r="D47" s="79">
        <v>0</v>
      </c>
    </row>
    <row r="48" spans="2:5" ht="25.5" customHeight="1" x14ac:dyDescent="0.2">
      <c r="B48" s="5" t="s">
        <v>9</v>
      </c>
      <c r="C48" s="62"/>
      <c r="D48" s="79">
        <v>858</v>
      </c>
    </row>
    <row r="49" spans="2:4" ht="25.5" customHeight="1" thickBot="1" x14ac:dyDescent="0.25">
      <c r="B49" s="20" t="s">
        <v>10</v>
      </c>
      <c r="C49" s="63">
        <v>10566</v>
      </c>
      <c r="D49" s="80">
        <v>11326</v>
      </c>
    </row>
    <row r="50" spans="2:4" ht="25.5" customHeight="1" thickBot="1" x14ac:dyDescent="0.25">
      <c r="B50" s="15" t="s">
        <v>30</v>
      </c>
      <c r="C50" s="60">
        <f>C38+C43</f>
        <v>1250206</v>
      </c>
      <c r="D50" s="77">
        <f>D38+D43</f>
        <v>1254500</v>
      </c>
    </row>
    <row r="51" spans="2:4" ht="25.5" customHeight="1" thickBot="1" x14ac:dyDescent="0.25">
      <c r="B51" s="15" t="s">
        <v>11</v>
      </c>
      <c r="C51" s="60">
        <f>ROUND((C50+C32),2)</f>
        <v>1540920</v>
      </c>
      <c r="D51" s="77">
        <f>ROUND((D50+D32),2)</f>
        <v>1535290</v>
      </c>
    </row>
  </sheetData>
  <sheetProtection password="F72F" sheet="1" objects="1" scenarios="1"/>
  <mergeCells count="1">
    <mergeCell ref="B1:D1"/>
  </mergeCells>
  <phoneticPr fontId="6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1:F55"/>
  <sheetViews>
    <sheetView showGridLines="0" tabSelected="1" zoomScaleNormal="100" workbookViewId="0">
      <selection activeCell="G15" sqref="G15"/>
    </sheetView>
  </sheetViews>
  <sheetFormatPr defaultRowHeight="12.75" x14ac:dyDescent="0.2"/>
  <cols>
    <col min="1" max="1" width="2.42578125" customWidth="1"/>
    <col min="2" max="2" width="32" customWidth="1"/>
    <col min="3" max="4" width="18.7109375" customWidth="1"/>
  </cols>
  <sheetData>
    <row r="1" spans="2:6" ht="15.75" customHeight="1" thickBot="1" x14ac:dyDescent="0.25">
      <c r="B1" s="112" t="s">
        <v>85</v>
      </c>
      <c r="C1" s="115"/>
      <c r="D1" s="116"/>
    </row>
    <row r="2" spans="2:6" ht="13.5" thickBot="1" x14ac:dyDescent="0.25">
      <c r="B2" s="27"/>
      <c r="C2" s="12" t="s">
        <v>154</v>
      </c>
      <c r="D2" s="28" t="s">
        <v>154</v>
      </c>
    </row>
    <row r="3" spans="2:6" ht="13.5" thickBot="1" x14ac:dyDescent="0.25">
      <c r="B3" s="13" t="s">
        <v>72</v>
      </c>
      <c r="C3" s="70">
        <v>44377</v>
      </c>
      <c r="D3" s="71">
        <v>44012</v>
      </c>
    </row>
    <row r="4" spans="2:6" ht="25.5" customHeight="1" x14ac:dyDescent="0.2">
      <c r="B4" s="6" t="s">
        <v>32</v>
      </c>
      <c r="C4" s="49">
        <v>56734</v>
      </c>
      <c r="D4" s="81">
        <v>58200</v>
      </c>
      <c r="F4" s="10"/>
    </row>
    <row r="5" spans="2:6" ht="25.5" customHeight="1" x14ac:dyDescent="0.2">
      <c r="B5" s="7" t="s">
        <v>75</v>
      </c>
      <c r="C5" s="48">
        <v>1866</v>
      </c>
      <c r="D5" s="85">
        <v>3680</v>
      </c>
    </row>
    <row r="6" spans="2:6" ht="25.5" customHeight="1" x14ac:dyDescent="0.2">
      <c r="B6" s="29" t="s">
        <v>61</v>
      </c>
      <c r="C6" s="48">
        <v>0</v>
      </c>
      <c r="D6" s="85">
        <v>0</v>
      </c>
    </row>
    <row r="7" spans="2:6" ht="25.5" customHeight="1" x14ac:dyDescent="0.2">
      <c r="B7" s="7" t="s">
        <v>62</v>
      </c>
      <c r="C7" s="48">
        <v>0</v>
      </c>
      <c r="D7" s="85">
        <v>0</v>
      </c>
    </row>
    <row r="8" spans="2:6" ht="25.5" customHeight="1" x14ac:dyDescent="0.2">
      <c r="B8" s="7" t="s">
        <v>63</v>
      </c>
      <c r="C8" s="48">
        <v>5667</v>
      </c>
      <c r="D8" s="85">
        <v>6254</v>
      </c>
    </row>
    <row r="9" spans="2:6" ht="25.5" customHeight="1" x14ac:dyDescent="0.2">
      <c r="B9" s="34" t="s">
        <v>82</v>
      </c>
      <c r="C9" s="48">
        <v>328</v>
      </c>
      <c r="D9" s="85">
        <v>311</v>
      </c>
    </row>
    <row r="10" spans="2:6" ht="25.5" customHeight="1" x14ac:dyDescent="0.2">
      <c r="B10" s="7" t="s">
        <v>64</v>
      </c>
      <c r="C10" s="48">
        <v>14817</v>
      </c>
      <c r="D10" s="85">
        <v>15113</v>
      </c>
    </row>
    <row r="11" spans="2:6" ht="25.5" customHeight="1" x14ac:dyDescent="0.2">
      <c r="B11" s="29" t="s">
        <v>65</v>
      </c>
      <c r="C11" s="48">
        <v>0</v>
      </c>
      <c r="D11" s="85">
        <v>0</v>
      </c>
    </row>
    <row r="12" spans="2:6" ht="25.5" customHeight="1" x14ac:dyDescent="0.2">
      <c r="B12" s="7" t="s">
        <v>33</v>
      </c>
      <c r="C12" s="48">
        <v>7255</v>
      </c>
      <c r="D12" s="85">
        <v>7743</v>
      </c>
    </row>
    <row r="13" spans="2:6" ht="25.5" customHeight="1" x14ac:dyDescent="0.2">
      <c r="B13" s="7" t="s">
        <v>34</v>
      </c>
      <c r="C13" s="48">
        <v>23802</v>
      </c>
      <c r="D13" s="85">
        <v>22919</v>
      </c>
    </row>
    <row r="14" spans="2:6" ht="27.75" customHeight="1" thickBot="1" x14ac:dyDescent="0.25">
      <c r="B14" s="35" t="s">
        <v>35</v>
      </c>
      <c r="C14" s="51">
        <v>0</v>
      </c>
      <c r="D14" s="82">
        <v>0</v>
      </c>
    </row>
    <row r="15" spans="2:6" ht="25.5" customHeight="1" thickBot="1" x14ac:dyDescent="0.25">
      <c r="B15" s="15" t="s">
        <v>36</v>
      </c>
      <c r="C15" s="68">
        <f>ROUND(C4+C5-C10-C8-C9-C12-C13,2)</f>
        <v>6731</v>
      </c>
      <c r="D15" s="84">
        <f>ROUND(D4+D5-D10-D8-D12-D9-D13,2)</f>
        <v>9540</v>
      </c>
    </row>
    <row r="16" spans="2:6" ht="25.5" customHeight="1" thickBot="1" x14ac:dyDescent="0.25">
      <c r="B16" s="16" t="s">
        <v>66</v>
      </c>
      <c r="C16" s="49">
        <v>1250</v>
      </c>
      <c r="D16" s="81">
        <v>1813</v>
      </c>
    </row>
    <row r="17" spans="2:4" ht="28.5" customHeight="1" thickBot="1" x14ac:dyDescent="0.25">
      <c r="B17" s="19" t="s">
        <v>67</v>
      </c>
      <c r="C17" s="68">
        <f>ROUND(C15-C16,2)</f>
        <v>5481</v>
      </c>
      <c r="D17" s="84">
        <f>ROUND(D15-D16,2)</f>
        <v>7727</v>
      </c>
    </row>
    <row r="18" spans="2:4" ht="27.75" customHeight="1" thickBot="1" x14ac:dyDescent="0.25">
      <c r="B18" s="35" t="s">
        <v>76</v>
      </c>
      <c r="C18" s="49">
        <v>0</v>
      </c>
      <c r="D18" s="81">
        <v>0</v>
      </c>
    </row>
    <row r="19" spans="2:4" ht="25.5" customHeight="1" thickBot="1" x14ac:dyDescent="0.25">
      <c r="B19" s="15" t="s">
        <v>68</v>
      </c>
      <c r="C19" s="60">
        <f>ROUND(C17+C18,2)</f>
        <v>5481</v>
      </c>
      <c r="D19" s="83">
        <f>ROUND(D17+D18,2)</f>
        <v>7727</v>
      </c>
    </row>
    <row r="20" spans="2:4" ht="25.5" customHeight="1" x14ac:dyDescent="0.2">
      <c r="B20" s="41"/>
      <c r="C20" s="39" t="s">
        <v>154</v>
      </c>
      <c r="D20" s="39" t="s">
        <v>154</v>
      </c>
    </row>
    <row r="21" spans="2:4" ht="25.5" hidden="1" customHeight="1" x14ac:dyDescent="0.2">
      <c r="B21" s="38"/>
      <c r="C21" s="39" t="s">
        <v>154</v>
      </c>
      <c r="D21" s="39" t="s">
        <v>154</v>
      </c>
    </row>
    <row r="22" spans="2:4" ht="25.5" hidden="1" customHeight="1" x14ac:dyDescent="0.2">
      <c r="B22" s="38"/>
      <c r="C22" s="39" t="s">
        <v>154</v>
      </c>
      <c r="D22" s="39" t="s">
        <v>154</v>
      </c>
    </row>
    <row r="23" spans="2:4" ht="25.5" hidden="1" customHeight="1" x14ac:dyDescent="0.2">
      <c r="B23" s="38"/>
      <c r="C23" s="39" t="s">
        <v>154</v>
      </c>
      <c r="D23" s="39" t="s">
        <v>154</v>
      </c>
    </row>
    <row r="24" spans="2:4" ht="25.5" hidden="1" customHeight="1" x14ac:dyDescent="0.2">
      <c r="B24" s="38"/>
      <c r="C24" s="39" t="s">
        <v>154</v>
      </c>
      <c r="D24" s="39" t="s">
        <v>154</v>
      </c>
    </row>
    <row r="25" spans="2:4" ht="25.5" hidden="1" customHeight="1" x14ac:dyDescent="0.2">
      <c r="B25" s="38"/>
      <c r="C25" s="39" t="s">
        <v>154</v>
      </c>
      <c r="D25" s="39" t="s">
        <v>154</v>
      </c>
    </row>
    <row r="26" spans="2:4" ht="25.5" hidden="1" customHeight="1" x14ac:dyDescent="0.2">
      <c r="B26" s="38"/>
      <c r="C26" s="39" t="s">
        <v>154</v>
      </c>
      <c r="D26" s="39" t="s">
        <v>154</v>
      </c>
    </row>
    <row r="27" spans="2:4" ht="25.5" hidden="1" customHeight="1" x14ac:dyDescent="0.2">
      <c r="B27" s="38"/>
      <c r="C27" s="39" t="s">
        <v>154</v>
      </c>
      <c r="D27" s="39" t="s">
        <v>154</v>
      </c>
    </row>
    <row r="28" spans="2:4" ht="25.5" customHeight="1" thickBot="1" x14ac:dyDescent="0.25">
      <c r="B28" s="40" t="s">
        <v>69</v>
      </c>
      <c r="C28" s="31" t="s">
        <v>154</v>
      </c>
      <c r="D28" s="31" t="s">
        <v>154</v>
      </c>
    </row>
    <row r="29" spans="2:4" ht="27.75" customHeight="1" x14ac:dyDescent="0.2">
      <c r="B29" s="33" t="s">
        <v>159</v>
      </c>
      <c r="C29" s="47">
        <v>0</v>
      </c>
      <c r="D29" s="73">
        <v>0</v>
      </c>
    </row>
    <row r="30" spans="2:4" ht="27.75" customHeight="1" x14ac:dyDescent="0.2">
      <c r="B30" s="33" t="s">
        <v>19</v>
      </c>
      <c r="C30" s="47">
        <v>0</v>
      </c>
      <c r="D30" s="73">
        <v>0</v>
      </c>
    </row>
    <row r="31" spans="2:4" ht="27.75" customHeight="1" x14ac:dyDescent="0.2">
      <c r="B31" s="33" t="s">
        <v>81</v>
      </c>
      <c r="C31" s="47">
        <v>-1524</v>
      </c>
      <c r="D31" s="73">
        <v>-1524</v>
      </c>
    </row>
    <row r="32" spans="2:4" ht="27.75" customHeight="1" x14ac:dyDescent="0.2">
      <c r="B32" s="33" t="s">
        <v>37</v>
      </c>
      <c r="C32" s="47">
        <v>0</v>
      </c>
      <c r="D32" s="73">
        <v>0</v>
      </c>
    </row>
    <row r="33" spans="2:4" ht="27.75" customHeight="1" x14ac:dyDescent="0.2">
      <c r="B33" s="33" t="s">
        <v>70</v>
      </c>
      <c r="C33" s="47">
        <v>0</v>
      </c>
      <c r="D33" s="73">
        <v>0</v>
      </c>
    </row>
    <row r="34" spans="2:4" ht="27.75" customHeight="1" x14ac:dyDescent="0.2">
      <c r="B34" s="33" t="s">
        <v>38</v>
      </c>
      <c r="C34" s="47">
        <v>0</v>
      </c>
      <c r="D34" s="73">
        <v>0</v>
      </c>
    </row>
    <row r="35" spans="2:4" ht="39.75" customHeight="1" x14ac:dyDescent="0.2">
      <c r="B35" s="33" t="s">
        <v>39</v>
      </c>
      <c r="C35" s="47">
        <v>0</v>
      </c>
      <c r="D35" s="73">
        <v>0</v>
      </c>
    </row>
    <row r="36" spans="2:4" ht="27.75" customHeight="1" thickBot="1" x14ac:dyDescent="0.25">
      <c r="B36" s="69" t="s">
        <v>156</v>
      </c>
      <c r="C36" s="67">
        <f>SUM(C29:C35)</f>
        <v>-1524</v>
      </c>
      <c r="D36" s="67">
        <f>SUM(D29:D35)</f>
        <v>-1524</v>
      </c>
    </row>
    <row r="37" spans="2:4" ht="30.2" customHeight="1" thickBot="1" x14ac:dyDescent="0.25">
      <c r="B37" s="19" t="s">
        <v>71</v>
      </c>
      <c r="C37" s="67">
        <f>ROUND(C19+C36,2)</f>
        <v>3957</v>
      </c>
      <c r="D37" s="67">
        <f>ROUND(D19+D36,2)</f>
        <v>6203</v>
      </c>
    </row>
    <row r="38" spans="2:4" ht="12.2" customHeight="1" x14ac:dyDescent="0.2">
      <c r="B38" s="30"/>
      <c r="C38" s="30" t="s">
        <v>154</v>
      </c>
      <c r="D38" s="30" t="s">
        <v>154</v>
      </c>
    </row>
    <row r="39" spans="2:4" ht="25.5" customHeight="1" thickBot="1" x14ac:dyDescent="0.25">
      <c r="B39" s="11" t="s">
        <v>40</v>
      </c>
      <c r="C39" s="11" t="s">
        <v>154</v>
      </c>
      <c r="D39" s="11" t="s">
        <v>154</v>
      </c>
    </row>
    <row r="40" spans="2:4" ht="25.5" customHeight="1" x14ac:dyDescent="0.2">
      <c r="B40" s="6" t="s">
        <v>41</v>
      </c>
      <c r="C40" s="49">
        <f>C37</f>
        <v>3957</v>
      </c>
      <c r="D40" s="81">
        <f>D37</f>
        <v>6203</v>
      </c>
    </row>
    <row r="41" spans="2:4" ht="27.75" customHeight="1" thickBot="1" x14ac:dyDescent="0.25">
      <c r="B41" s="33" t="s">
        <v>83</v>
      </c>
      <c r="C41" s="51">
        <v>0</v>
      </c>
      <c r="D41" s="51">
        <v>0</v>
      </c>
    </row>
    <row r="42" spans="2:4" ht="12.2" customHeight="1" x14ac:dyDescent="0.2">
      <c r="B42" s="30"/>
      <c r="C42" s="30" t="s">
        <v>154</v>
      </c>
      <c r="D42" s="30" t="s">
        <v>154</v>
      </c>
    </row>
    <row r="43" spans="2:4" ht="25.5" customHeight="1" thickBot="1" x14ac:dyDescent="0.25">
      <c r="B43" s="32" t="s">
        <v>78</v>
      </c>
      <c r="C43" s="31" t="s">
        <v>154</v>
      </c>
      <c r="D43" s="31" t="s">
        <v>154</v>
      </c>
    </row>
    <row r="44" spans="2:4" ht="25.5" customHeight="1" thickBot="1" x14ac:dyDescent="0.25">
      <c r="B44" s="17" t="s">
        <v>77</v>
      </c>
      <c r="C44" s="50">
        <v>0</v>
      </c>
      <c r="D44" s="50">
        <v>0</v>
      </c>
    </row>
    <row r="45" spans="2:4" ht="12.2" customHeight="1" x14ac:dyDescent="0.2">
      <c r="B45" s="11"/>
      <c r="C45" s="11" t="s">
        <v>154</v>
      </c>
      <c r="D45" s="11" t="s">
        <v>154</v>
      </c>
    </row>
    <row r="46" spans="2:4" ht="25.5" customHeight="1" thickBot="1" x14ac:dyDescent="0.25">
      <c r="B46" s="31" t="s">
        <v>42</v>
      </c>
      <c r="C46" s="31" t="s">
        <v>154</v>
      </c>
      <c r="D46" s="31" t="s">
        <v>154</v>
      </c>
    </row>
    <row r="47" spans="2:4" ht="25.5" customHeight="1" x14ac:dyDescent="0.2">
      <c r="B47" s="6" t="s">
        <v>41</v>
      </c>
      <c r="C47" s="49">
        <f>C37</f>
        <v>3957</v>
      </c>
      <c r="D47" s="49">
        <f>D37</f>
        <v>6203</v>
      </c>
    </row>
    <row r="48" spans="2:4" ht="27.75" customHeight="1" thickBot="1" x14ac:dyDescent="0.25">
      <c r="B48" s="36" t="s">
        <v>83</v>
      </c>
      <c r="C48" s="51">
        <v>0</v>
      </c>
      <c r="D48" s="51">
        <v>0</v>
      </c>
    </row>
    <row r="49" spans="2:4" ht="21.75" customHeight="1" x14ac:dyDescent="0.2">
      <c r="C49" t="s">
        <v>154</v>
      </c>
      <c r="D49" s="11" t="s">
        <v>154</v>
      </c>
    </row>
    <row r="50" spans="2:4" ht="13.5" thickBot="1" x14ac:dyDescent="0.25">
      <c r="B50" s="31" t="str">
        <f>IF('ZÁKLADNÍ ÚDAJE'!E13="Výroční zpráva","Dividendy","")</f>
        <v/>
      </c>
      <c r="C50" s="31" t="s">
        <v>154</v>
      </c>
      <c r="D50" s="31" t="s">
        <v>154</v>
      </c>
    </row>
    <row r="51" spans="2:4" ht="28.5" customHeight="1" thickBot="1" x14ac:dyDescent="0.25">
      <c r="B51" s="8" t="str">
        <f>IF('ZÁKLADNÍ ÚDAJE'!E13="Výroční zpráva","Vyplacené","")</f>
        <v/>
      </c>
      <c r="C51" s="51" t="str">
        <f>IF('ZÁKLADNÍ ÚDAJE'!E13="Výroční zpráva","0","")</f>
        <v/>
      </c>
      <c r="D51" s="51" t="str">
        <f>IF('ZÁKLADNÍ ÚDAJE'!E13="Výroční zpráva","0","")</f>
        <v/>
      </c>
    </row>
    <row r="52" spans="2:4" x14ac:dyDescent="0.2">
      <c r="D52" s="11"/>
    </row>
    <row r="53" spans="2:4" x14ac:dyDescent="0.2">
      <c r="D53" s="11"/>
    </row>
    <row r="54" spans="2:4" x14ac:dyDescent="0.2">
      <c r="D54" s="11"/>
    </row>
    <row r="55" spans="2:4" x14ac:dyDescent="0.2">
      <c r="D55" s="11"/>
    </row>
  </sheetData>
  <sheetProtection password="F72F" sheet="1" objects="1" scenarios="1"/>
  <mergeCells count="1">
    <mergeCell ref="B1:D1"/>
  </mergeCells>
  <phoneticPr fontId="6" type="noConversion"/>
  <pageMargins left="0.78740157499999996" right="0.78740157499999996" top="0.984251969" bottom="0.984251969" header="0.4921259845" footer="0.4921259845"/>
  <pageSetup paperSize="9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1:E24"/>
  <sheetViews>
    <sheetView showGridLines="0" workbookViewId="0">
      <selection activeCell="C17" activeCellId="2" sqref="C4 C13 C17"/>
    </sheetView>
  </sheetViews>
  <sheetFormatPr defaultRowHeight="12.75" x14ac:dyDescent="0.2"/>
  <cols>
    <col min="1" max="1" width="2.42578125" customWidth="1"/>
    <col min="2" max="2" width="39.7109375" bestFit="1" customWidth="1"/>
    <col min="3" max="4" width="18.7109375" customWidth="1"/>
  </cols>
  <sheetData>
    <row r="1" spans="2:5" ht="13.5" thickBot="1" x14ac:dyDescent="0.25">
      <c r="B1" s="112" t="s">
        <v>73</v>
      </c>
      <c r="C1" s="113"/>
      <c r="D1" s="114"/>
    </row>
    <row r="2" spans="2:5" ht="13.5" thickBot="1" x14ac:dyDescent="0.25">
      <c r="B2" s="21"/>
      <c r="C2" s="22" t="s">
        <v>154</v>
      </c>
      <c r="D2" s="22" t="s">
        <v>154</v>
      </c>
      <c r="E2" t="s">
        <v>154</v>
      </c>
    </row>
    <row r="3" spans="2:5" ht="13.5" thickBot="1" x14ac:dyDescent="0.25">
      <c r="B3" s="13" t="s">
        <v>72</v>
      </c>
      <c r="C3" s="70">
        <v>44377</v>
      </c>
      <c r="D3" s="70">
        <v>44012</v>
      </c>
    </row>
    <row r="4" spans="2:5" ht="20.25" customHeight="1" thickBot="1" x14ac:dyDescent="0.25">
      <c r="B4" s="26" t="s">
        <v>43</v>
      </c>
      <c r="C4" s="60">
        <f>ROUND(SUM(C5:C12),2)</f>
        <v>16473</v>
      </c>
      <c r="D4" s="83">
        <f>ROUND(SUM(D5:D12),2)</f>
        <v>21700</v>
      </c>
    </row>
    <row r="5" spans="2:5" ht="20.25" customHeight="1" x14ac:dyDescent="0.2">
      <c r="B5" s="23" t="s">
        <v>13</v>
      </c>
      <c r="C5" s="81">
        <v>6731</v>
      </c>
      <c r="D5" s="64">
        <v>9540</v>
      </c>
    </row>
    <row r="6" spans="2:5" ht="20.25" customHeight="1" x14ac:dyDescent="0.2">
      <c r="B6" s="24" t="s">
        <v>44</v>
      </c>
      <c r="C6" s="85">
        <v>14817</v>
      </c>
      <c r="D6" s="65">
        <v>15113</v>
      </c>
    </row>
    <row r="7" spans="2:5" ht="20.25" customHeight="1" x14ac:dyDescent="0.2">
      <c r="B7" s="24" t="s">
        <v>45</v>
      </c>
      <c r="C7" s="85">
        <v>0</v>
      </c>
      <c r="D7" s="65">
        <v>0</v>
      </c>
    </row>
    <row r="8" spans="2:5" ht="20.25" customHeight="1" x14ac:dyDescent="0.2">
      <c r="B8" s="24" t="s">
        <v>12</v>
      </c>
      <c r="C8" s="85">
        <v>22122</v>
      </c>
      <c r="D8" s="65">
        <v>22244</v>
      </c>
    </row>
    <row r="9" spans="2:5" ht="20.25" customHeight="1" x14ac:dyDescent="0.2">
      <c r="B9" s="24" t="s">
        <v>46</v>
      </c>
      <c r="C9" s="85">
        <v>-550</v>
      </c>
      <c r="D9" s="65">
        <v>2967</v>
      </c>
    </row>
    <row r="10" spans="2:5" ht="20.25" customHeight="1" x14ac:dyDescent="0.2">
      <c r="B10" s="24" t="s">
        <v>47</v>
      </c>
      <c r="C10" s="85">
        <v>-22244</v>
      </c>
      <c r="D10" s="65">
        <v>-22367</v>
      </c>
    </row>
    <row r="11" spans="2:5" ht="20.25" customHeight="1" x14ac:dyDescent="0.2">
      <c r="B11" s="24" t="s">
        <v>48</v>
      </c>
      <c r="C11" s="85">
        <v>-3153</v>
      </c>
      <c r="D11" s="65">
        <v>-1922</v>
      </c>
    </row>
    <row r="12" spans="2:5" ht="20.25" customHeight="1" thickBot="1" x14ac:dyDescent="0.25">
      <c r="B12" s="25" t="s">
        <v>49</v>
      </c>
      <c r="C12" s="82">
        <v>-1250</v>
      </c>
      <c r="D12" s="66">
        <v>-3875</v>
      </c>
    </row>
    <row r="13" spans="2:5" ht="20.25" customHeight="1" thickBot="1" x14ac:dyDescent="0.25">
      <c r="B13" s="26" t="s">
        <v>50</v>
      </c>
      <c r="C13" s="60">
        <f>ROUND(SUM(C14:C16),2)</f>
        <v>-200</v>
      </c>
      <c r="D13" s="83">
        <f>ROUND(SUM(D14:D16),2)</f>
        <v>723</v>
      </c>
    </row>
    <row r="14" spans="2:5" ht="25.5" x14ac:dyDescent="0.2">
      <c r="B14" s="23" t="s">
        <v>51</v>
      </c>
      <c r="C14" s="81">
        <v>-200</v>
      </c>
      <c r="D14" s="64">
        <v>-252</v>
      </c>
    </row>
    <row r="15" spans="2:5" ht="20.25" customHeight="1" x14ac:dyDescent="0.2">
      <c r="B15" s="24" t="s">
        <v>79</v>
      </c>
      <c r="C15" s="85"/>
      <c r="D15" s="65">
        <v>975</v>
      </c>
    </row>
    <row r="16" spans="2:5" ht="20.25" customHeight="1" thickBot="1" x14ac:dyDescent="0.25">
      <c r="B16" s="24" t="s">
        <v>80</v>
      </c>
      <c r="C16" s="82">
        <v>0</v>
      </c>
      <c r="D16" s="66">
        <v>0</v>
      </c>
    </row>
    <row r="17" spans="2:4" ht="20.25" customHeight="1" thickBot="1" x14ac:dyDescent="0.25">
      <c r="B17" s="26" t="s">
        <v>52</v>
      </c>
      <c r="C17" s="60">
        <f>ROUND(SUM(C18:C22),2)</f>
        <v>-17</v>
      </c>
      <c r="D17" s="83">
        <f>ROUND(SUM(D18:D22),2)</f>
        <v>-35000</v>
      </c>
    </row>
    <row r="18" spans="2:4" ht="20.25" customHeight="1" x14ac:dyDescent="0.2">
      <c r="B18" s="23" t="s">
        <v>53</v>
      </c>
      <c r="C18" s="64">
        <v>0</v>
      </c>
      <c r="D18" s="64">
        <v>0</v>
      </c>
    </row>
    <row r="19" spans="2:4" ht="20.25" customHeight="1" x14ac:dyDescent="0.2">
      <c r="B19" s="24" t="s">
        <v>54</v>
      </c>
      <c r="C19" s="65">
        <v>0</v>
      </c>
      <c r="D19" s="65">
        <v>0</v>
      </c>
    </row>
    <row r="20" spans="2:4" ht="20.25" customHeight="1" x14ac:dyDescent="0.2">
      <c r="B20" s="24" t="s">
        <v>55</v>
      </c>
      <c r="C20" s="65"/>
      <c r="D20" s="65">
        <v>-35000</v>
      </c>
    </row>
    <row r="21" spans="2:4" ht="20.25" customHeight="1" x14ac:dyDescent="0.2">
      <c r="B21" s="24" t="s">
        <v>56</v>
      </c>
      <c r="C21" s="65">
        <v>-17</v>
      </c>
      <c r="D21" s="65">
        <v>0</v>
      </c>
    </row>
    <row r="22" spans="2:4" ht="26.25" thickBot="1" x14ac:dyDescent="0.25">
      <c r="B22" s="25" t="s">
        <v>57</v>
      </c>
      <c r="C22" s="66">
        <v>0</v>
      </c>
      <c r="D22" s="66">
        <v>0</v>
      </c>
    </row>
    <row r="23" spans="2:4" ht="30.2" customHeight="1" thickBot="1" x14ac:dyDescent="0.25">
      <c r="B23" s="26" t="s">
        <v>58</v>
      </c>
      <c r="C23" s="83">
        <v>41892</v>
      </c>
      <c r="D23" s="83">
        <v>167549</v>
      </c>
    </row>
    <row r="24" spans="2:4" ht="30.2" customHeight="1" thickBot="1" x14ac:dyDescent="0.25">
      <c r="B24" s="26" t="s">
        <v>59</v>
      </c>
      <c r="C24" s="83">
        <v>58148</v>
      </c>
      <c r="D24" s="83">
        <v>153218</v>
      </c>
    </row>
  </sheetData>
  <sheetProtection password="F72F" sheet="1" objects="1" scenarios="1"/>
  <mergeCells count="1">
    <mergeCell ref="B1:D1"/>
  </mergeCells>
  <phoneticPr fontId="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D27"/>
  <sheetViews>
    <sheetView topLeftCell="A20" workbookViewId="0">
      <selection activeCell="B26" sqref="B26"/>
    </sheetView>
  </sheetViews>
  <sheetFormatPr defaultRowHeight="12.75" x14ac:dyDescent="0.2"/>
  <cols>
    <col min="2" max="2" width="39" customWidth="1"/>
    <col min="3" max="3" width="22.42578125" bestFit="1" customWidth="1"/>
    <col min="4" max="4" width="22.85546875" bestFit="1" customWidth="1"/>
  </cols>
  <sheetData>
    <row r="1" spans="2:4" hidden="1" x14ac:dyDescent="0.2"/>
    <row r="2" spans="2:4" hidden="1" x14ac:dyDescent="0.2">
      <c r="B2" s="9"/>
    </row>
    <row r="3" spans="2:4" ht="13.5" thickBot="1" x14ac:dyDescent="0.25"/>
    <row r="4" spans="2:4" ht="13.5" thickBot="1" x14ac:dyDescent="0.25">
      <c r="B4" s="112" t="s">
        <v>87</v>
      </c>
      <c r="C4" s="115"/>
      <c r="D4" s="116"/>
    </row>
    <row r="5" spans="2:4" x14ac:dyDescent="0.2">
      <c r="C5" s="42" t="s">
        <v>95</v>
      </c>
      <c r="D5" s="42" t="s">
        <v>96</v>
      </c>
    </row>
    <row r="6" spans="2:4" x14ac:dyDescent="0.2">
      <c r="B6" s="52" t="s">
        <v>91</v>
      </c>
      <c r="C6" t="s">
        <v>88</v>
      </c>
      <c r="D6" t="s">
        <v>89</v>
      </c>
    </row>
    <row r="7" spans="2:4" ht="25.5" x14ac:dyDescent="0.2">
      <c r="B7" s="57" t="s">
        <v>97</v>
      </c>
      <c r="C7" t="s">
        <v>101</v>
      </c>
      <c r="D7" t="s">
        <v>102</v>
      </c>
    </row>
    <row r="8" spans="2:4" x14ac:dyDescent="0.2">
      <c r="B8" s="52"/>
    </row>
    <row r="9" spans="2:4" ht="25.5" x14ac:dyDescent="0.2">
      <c r="B9" s="57" t="s">
        <v>92</v>
      </c>
      <c r="C9" t="s">
        <v>90</v>
      </c>
      <c r="D9" t="s">
        <v>103</v>
      </c>
    </row>
    <row r="10" spans="2:4" ht="25.5" x14ac:dyDescent="0.2">
      <c r="B10" s="57" t="s">
        <v>93</v>
      </c>
      <c r="C10" t="s">
        <v>104</v>
      </c>
      <c r="D10" t="s">
        <v>105</v>
      </c>
    </row>
    <row r="11" spans="2:4" ht="25.5" x14ac:dyDescent="0.2">
      <c r="B11" s="57" t="s">
        <v>94</v>
      </c>
      <c r="C11" t="s">
        <v>106</v>
      </c>
      <c r="D11" t="s">
        <v>107</v>
      </c>
    </row>
    <row r="12" spans="2:4" x14ac:dyDescent="0.2">
      <c r="B12" s="52"/>
    </row>
    <row r="13" spans="2:4" x14ac:dyDescent="0.2">
      <c r="B13" s="52" t="s">
        <v>98</v>
      </c>
    </row>
    <row r="14" spans="2:4" x14ac:dyDescent="0.2">
      <c r="B14" s="52" t="s">
        <v>0</v>
      </c>
      <c r="C14" t="s">
        <v>99</v>
      </c>
      <c r="D14" t="s">
        <v>108</v>
      </c>
    </row>
    <row r="15" spans="2:4" x14ac:dyDescent="0.2">
      <c r="B15" s="52" t="s">
        <v>2</v>
      </c>
      <c r="C15" t="s">
        <v>100</v>
      </c>
      <c r="D15" t="s">
        <v>109</v>
      </c>
    </row>
    <row r="16" spans="2:4" x14ac:dyDescent="0.2">
      <c r="B16" s="52" t="s">
        <v>25</v>
      </c>
      <c r="C16" t="s">
        <v>126</v>
      </c>
      <c r="D16" t="s">
        <v>127</v>
      </c>
    </row>
    <row r="17" spans="2:4" x14ac:dyDescent="0.2">
      <c r="B17" s="52" t="s">
        <v>29</v>
      </c>
      <c r="C17" t="s">
        <v>128</v>
      </c>
      <c r="D17" t="s">
        <v>129</v>
      </c>
    </row>
    <row r="18" spans="2:4" ht="25.5" x14ac:dyDescent="0.2">
      <c r="B18" s="57" t="s">
        <v>60</v>
      </c>
      <c r="C18" t="s">
        <v>130</v>
      </c>
      <c r="D18" t="s">
        <v>131</v>
      </c>
    </row>
    <row r="19" spans="2:4" ht="13.5" thickBot="1" x14ac:dyDescent="0.25"/>
    <row r="20" spans="2:4" ht="13.5" thickBot="1" x14ac:dyDescent="0.25">
      <c r="B20" s="112" t="s">
        <v>110</v>
      </c>
      <c r="C20" s="115"/>
      <c r="D20" s="116"/>
    </row>
    <row r="21" spans="2:4" ht="25.5" x14ac:dyDescent="0.2">
      <c r="B21" s="57" t="s">
        <v>111</v>
      </c>
      <c r="C21" t="s">
        <v>114</v>
      </c>
      <c r="D21" t="s">
        <v>115</v>
      </c>
    </row>
    <row r="22" spans="2:4" ht="25.5" x14ac:dyDescent="0.2">
      <c r="B22" s="57" t="s">
        <v>112</v>
      </c>
      <c r="C22" t="s">
        <v>116</v>
      </c>
      <c r="D22" t="s">
        <v>117</v>
      </c>
    </row>
    <row r="23" spans="2:4" ht="38.25" x14ac:dyDescent="0.2">
      <c r="B23" s="57" t="s">
        <v>113</v>
      </c>
      <c r="C23" t="s">
        <v>118</v>
      </c>
      <c r="D23" t="s">
        <v>119</v>
      </c>
    </row>
    <row r="24" spans="2:4" ht="13.5" thickBot="1" x14ac:dyDescent="0.25"/>
    <row r="25" spans="2:4" ht="13.5" thickBot="1" x14ac:dyDescent="0.25">
      <c r="B25" s="112" t="s">
        <v>73</v>
      </c>
      <c r="C25" s="115"/>
      <c r="D25" s="116"/>
    </row>
    <row r="26" spans="2:4" ht="38.25" x14ac:dyDescent="0.2">
      <c r="B26" s="57" t="s">
        <v>120</v>
      </c>
      <c r="C26" t="s">
        <v>121</v>
      </c>
      <c r="D26" t="s">
        <v>124</v>
      </c>
    </row>
    <row r="27" spans="2:4" ht="51" x14ac:dyDescent="0.2">
      <c r="B27" s="1" t="s">
        <v>122</v>
      </c>
      <c r="C27" t="s">
        <v>123</v>
      </c>
      <c r="D27" t="s">
        <v>125</v>
      </c>
    </row>
  </sheetData>
  <mergeCells count="3">
    <mergeCell ref="B4:D4"/>
    <mergeCell ref="B20:D20"/>
    <mergeCell ref="B25:D25"/>
  </mergeCells>
  <phoneticPr fontId="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4"/>
  <dimension ref="A1:A1000"/>
  <sheetViews>
    <sheetView showGridLines="0" workbookViewId="0">
      <selection activeCell="I18" sqref="I18"/>
    </sheetView>
  </sheetViews>
  <sheetFormatPr defaultColWidth="9.140625" defaultRowHeight="12.75" x14ac:dyDescent="0.2"/>
  <cols>
    <col min="1" max="1" width="9.140625" style="46"/>
    <col min="2" max="16384" width="9.140625" style="43"/>
  </cols>
  <sheetData>
    <row r="1" spans="1:1" x14ac:dyDescent="0.2">
      <c r="A1" s="9" t="s">
        <v>153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/>
    </row>
    <row r="6" spans="1:1" x14ac:dyDescent="0.2">
      <c r="A6"/>
    </row>
    <row r="7" spans="1:1" x14ac:dyDescent="0.2">
      <c r="A7"/>
    </row>
    <row r="8" spans="1:1" x14ac:dyDescent="0.2">
      <c r="A8"/>
    </row>
    <row r="9" spans="1:1" x14ac:dyDescent="0.2">
      <c r="A9"/>
    </row>
    <row r="10" spans="1:1" x14ac:dyDescent="0.2">
      <c r="A10"/>
    </row>
    <row r="11" spans="1:1" x14ac:dyDescent="0.2">
      <c r="A11"/>
    </row>
    <row r="12" spans="1:1" x14ac:dyDescent="0.2">
      <c r="A12"/>
    </row>
    <row r="13" spans="1:1" x14ac:dyDescent="0.2">
      <c r="A13"/>
    </row>
    <row r="14" spans="1:1" x14ac:dyDescent="0.2">
      <c r="A14"/>
    </row>
    <row r="15" spans="1:1" x14ac:dyDescent="0.2">
      <c r="A15"/>
    </row>
    <row r="16" spans="1:1" x14ac:dyDescent="0.2">
      <c r="A16"/>
    </row>
    <row r="17" spans="1:1" x14ac:dyDescent="0.2">
      <c r="A17"/>
    </row>
    <row r="18" spans="1:1" x14ac:dyDescent="0.2">
      <c r="A18"/>
    </row>
    <row r="19" spans="1:1" x14ac:dyDescent="0.2">
      <c r="A19"/>
    </row>
    <row r="20" spans="1:1" x14ac:dyDescent="0.2">
      <c r="A20"/>
    </row>
    <row r="21" spans="1:1" x14ac:dyDescent="0.2">
      <c r="A21"/>
    </row>
    <row r="22" spans="1:1" x14ac:dyDescent="0.2">
      <c r="A22"/>
    </row>
    <row r="23" spans="1:1" x14ac:dyDescent="0.2">
      <c r="A23"/>
    </row>
    <row r="24" spans="1:1" x14ac:dyDescent="0.2">
      <c r="A24"/>
    </row>
    <row r="25" spans="1:1" x14ac:dyDescent="0.2">
      <c r="A25"/>
    </row>
    <row r="26" spans="1:1" x14ac:dyDescent="0.2">
      <c r="A26"/>
    </row>
    <row r="27" spans="1:1" x14ac:dyDescent="0.2">
      <c r="A27"/>
    </row>
    <row r="28" spans="1:1" x14ac:dyDescent="0.2">
      <c r="A28"/>
    </row>
    <row r="29" spans="1:1" x14ac:dyDescent="0.2">
      <c r="A29"/>
    </row>
    <row r="30" spans="1:1" x14ac:dyDescent="0.2">
      <c r="A30"/>
    </row>
    <row r="31" spans="1:1" x14ac:dyDescent="0.2">
      <c r="A31"/>
    </row>
    <row r="32" spans="1:1" x14ac:dyDescent="0.2">
      <c r="A32"/>
    </row>
    <row r="33" spans="1:1" x14ac:dyDescent="0.2">
      <c r="A33"/>
    </row>
    <row r="34" spans="1:1" x14ac:dyDescent="0.2">
      <c r="A34"/>
    </row>
    <row r="35" spans="1:1" x14ac:dyDescent="0.2">
      <c r="A35"/>
    </row>
    <row r="36" spans="1:1" x14ac:dyDescent="0.2">
      <c r="A36"/>
    </row>
    <row r="37" spans="1:1" x14ac:dyDescent="0.2">
      <c r="A37"/>
    </row>
    <row r="38" spans="1:1" x14ac:dyDescent="0.2">
      <c r="A38"/>
    </row>
    <row r="39" spans="1:1" x14ac:dyDescent="0.2">
      <c r="A39"/>
    </row>
    <row r="40" spans="1:1" x14ac:dyDescent="0.2">
      <c r="A40"/>
    </row>
    <row r="41" spans="1:1" x14ac:dyDescent="0.2">
      <c r="A41"/>
    </row>
    <row r="42" spans="1:1" x14ac:dyDescent="0.2">
      <c r="A42"/>
    </row>
    <row r="43" spans="1:1" x14ac:dyDescent="0.2">
      <c r="A43"/>
    </row>
    <row r="44" spans="1:1" x14ac:dyDescent="0.2">
      <c r="A44"/>
    </row>
    <row r="45" spans="1:1" x14ac:dyDescent="0.2">
      <c r="A45"/>
    </row>
    <row r="46" spans="1:1" x14ac:dyDescent="0.2">
      <c r="A46"/>
    </row>
    <row r="47" spans="1:1" x14ac:dyDescent="0.2">
      <c r="A47"/>
    </row>
    <row r="48" spans="1:1" x14ac:dyDescent="0.2">
      <c r="A48"/>
    </row>
    <row r="49" spans="1:1" x14ac:dyDescent="0.2">
      <c r="A49"/>
    </row>
    <row r="50" spans="1:1" x14ac:dyDescent="0.2">
      <c r="A50"/>
    </row>
    <row r="51" spans="1:1" x14ac:dyDescent="0.2">
      <c r="A51"/>
    </row>
    <row r="52" spans="1:1" x14ac:dyDescent="0.2">
      <c r="A52"/>
    </row>
    <row r="53" spans="1:1" x14ac:dyDescent="0.2">
      <c r="A53"/>
    </row>
    <row r="54" spans="1:1" x14ac:dyDescent="0.2">
      <c r="A54"/>
    </row>
    <row r="55" spans="1:1" x14ac:dyDescent="0.2">
      <c r="A55"/>
    </row>
    <row r="56" spans="1:1" x14ac:dyDescent="0.2">
      <c r="A56"/>
    </row>
    <row r="57" spans="1:1" x14ac:dyDescent="0.2">
      <c r="A57"/>
    </row>
    <row r="58" spans="1:1" x14ac:dyDescent="0.2">
      <c r="A58"/>
    </row>
    <row r="59" spans="1:1" x14ac:dyDescent="0.2">
      <c r="A59"/>
    </row>
    <row r="60" spans="1:1" x14ac:dyDescent="0.2">
      <c r="A60"/>
    </row>
    <row r="61" spans="1:1" x14ac:dyDescent="0.2">
      <c r="A61"/>
    </row>
    <row r="62" spans="1:1" x14ac:dyDescent="0.2">
      <c r="A62"/>
    </row>
    <row r="63" spans="1:1" x14ac:dyDescent="0.2">
      <c r="A63"/>
    </row>
    <row r="64" spans="1:1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  <row r="74" spans="1:1" x14ac:dyDescent="0.2">
      <c r="A74"/>
    </row>
    <row r="75" spans="1:1" x14ac:dyDescent="0.2">
      <c r="A75"/>
    </row>
    <row r="76" spans="1:1" x14ac:dyDescent="0.2">
      <c r="A76"/>
    </row>
    <row r="77" spans="1:1" x14ac:dyDescent="0.2">
      <c r="A77"/>
    </row>
    <row r="78" spans="1:1" x14ac:dyDescent="0.2">
      <c r="A78"/>
    </row>
    <row r="79" spans="1:1" x14ac:dyDescent="0.2">
      <c r="A79"/>
    </row>
    <row r="80" spans="1:1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  <row r="88" spans="1:1" x14ac:dyDescent="0.2">
      <c r="A88"/>
    </row>
    <row r="89" spans="1:1" x14ac:dyDescent="0.2">
      <c r="A89"/>
    </row>
    <row r="90" spans="1:1" x14ac:dyDescent="0.2">
      <c r="A90"/>
    </row>
    <row r="91" spans="1:1" x14ac:dyDescent="0.2">
      <c r="A91"/>
    </row>
    <row r="92" spans="1:1" x14ac:dyDescent="0.2">
      <c r="A92"/>
    </row>
    <row r="93" spans="1:1" x14ac:dyDescent="0.2">
      <c r="A93"/>
    </row>
    <row r="94" spans="1:1" x14ac:dyDescent="0.2">
      <c r="A94"/>
    </row>
    <row r="95" spans="1:1" x14ac:dyDescent="0.2">
      <c r="A95"/>
    </row>
    <row r="96" spans="1:1" x14ac:dyDescent="0.2">
      <c r="A96"/>
    </row>
    <row r="97" spans="1:1" x14ac:dyDescent="0.2">
      <c r="A97"/>
    </row>
    <row r="98" spans="1:1" x14ac:dyDescent="0.2">
      <c r="A98"/>
    </row>
    <row r="99" spans="1:1" x14ac:dyDescent="0.2">
      <c r="A99"/>
    </row>
    <row r="100" spans="1:1" x14ac:dyDescent="0.2">
      <c r="A100"/>
    </row>
    <row r="101" spans="1:1" x14ac:dyDescent="0.2">
      <c r="A101"/>
    </row>
    <row r="102" spans="1:1" x14ac:dyDescent="0.2">
      <c r="A102"/>
    </row>
    <row r="103" spans="1:1" x14ac:dyDescent="0.2">
      <c r="A103"/>
    </row>
    <row r="104" spans="1:1" x14ac:dyDescent="0.2">
      <c r="A104"/>
    </row>
    <row r="105" spans="1:1" x14ac:dyDescent="0.2">
      <c r="A105"/>
    </row>
    <row r="106" spans="1:1" x14ac:dyDescent="0.2">
      <c r="A106"/>
    </row>
    <row r="107" spans="1:1" x14ac:dyDescent="0.2">
      <c r="A107"/>
    </row>
    <row r="108" spans="1:1" x14ac:dyDescent="0.2">
      <c r="A108"/>
    </row>
    <row r="109" spans="1:1" x14ac:dyDescent="0.2">
      <c r="A109"/>
    </row>
    <row r="110" spans="1:1" x14ac:dyDescent="0.2">
      <c r="A110"/>
    </row>
    <row r="111" spans="1:1" x14ac:dyDescent="0.2">
      <c r="A111"/>
    </row>
    <row r="112" spans="1:1" x14ac:dyDescent="0.2">
      <c r="A112"/>
    </row>
    <row r="113" spans="1:1" x14ac:dyDescent="0.2">
      <c r="A113"/>
    </row>
    <row r="114" spans="1:1" x14ac:dyDescent="0.2">
      <c r="A114"/>
    </row>
    <row r="115" spans="1:1" x14ac:dyDescent="0.2">
      <c r="A115"/>
    </row>
    <row r="116" spans="1:1" x14ac:dyDescent="0.2">
      <c r="A116"/>
    </row>
    <row r="117" spans="1:1" x14ac:dyDescent="0.2">
      <c r="A117"/>
    </row>
    <row r="118" spans="1:1" x14ac:dyDescent="0.2">
      <c r="A118"/>
    </row>
    <row r="119" spans="1:1" x14ac:dyDescent="0.2">
      <c r="A119"/>
    </row>
    <row r="120" spans="1:1" x14ac:dyDescent="0.2">
      <c r="A120"/>
    </row>
    <row r="121" spans="1:1" x14ac:dyDescent="0.2">
      <c r="A121"/>
    </row>
    <row r="122" spans="1:1" x14ac:dyDescent="0.2">
      <c r="A122"/>
    </row>
    <row r="123" spans="1:1" x14ac:dyDescent="0.2">
      <c r="A123"/>
    </row>
    <row r="124" spans="1:1" x14ac:dyDescent="0.2">
      <c r="A124"/>
    </row>
    <row r="125" spans="1:1" x14ac:dyDescent="0.2">
      <c r="A125"/>
    </row>
    <row r="126" spans="1:1" x14ac:dyDescent="0.2">
      <c r="A126"/>
    </row>
    <row r="127" spans="1:1" x14ac:dyDescent="0.2">
      <c r="A127"/>
    </row>
    <row r="128" spans="1:1" x14ac:dyDescent="0.2">
      <c r="A128"/>
    </row>
    <row r="129" spans="1:1" x14ac:dyDescent="0.2">
      <c r="A129"/>
    </row>
    <row r="130" spans="1:1" x14ac:dyDescent="0.2">
      <c r="A130"/>
    </row>
    <row r="131" spans="1:1" x14ac:dyDescent="0.2">
      <c r="A131"/>
    </row>
    <row r="132" spans="1:1" x14ac:dyDescent="0.2">
      <c r="A132"/>
    </row>
    <row r="133" spans="1:1" x14ac:dyDescent="0.2">
      <c r="A133"/>
    </row>
    <row r="134" spans="1:1" x14ac:dyDescent="0.2">
      <c r="A134"/>
    </row>
    <row r="135" spans="1:1" x14ac:dyDescent="0.2">
      <c r="A135"/>
    </row>
    <row r="136" spans="1:1" x14ac:dyDescent="0.2">
      <c r="A136"/>
    </row>
    <row r="137" spans="1:1" x14ac:dyDescent="0.2">
      <c r="A137"/>
    </row>
    <row r="138" spans="1:1" x14ac:dyDescent="0.2">
      <c r="A138"/>
    </row>
    <row r="139" spans="1:1" x14ac:dyDescent="0.2">
      <c r="A139"/>
    </row>
    <row r="140" spans="1:1" x14ac:dyDescent="0.2">
      <c r="A140"/>
    </row>
    <row r="141" spans="1:1" x14ac:dyDescent="0.2">
      <c r="A141"/>
    </row>
    <row r="142" spans="1:1" x14ac:dyDescent="0.2">
      <c r="A142"/>
    </row>
    <row r="143" spans="1:1" x14ac:dyDescent="0.2">
      <c r="A143"/>
    </row>
    <row r="144" spans="1:1" x14ac:dyDescent="0.2">
      <c r="A144"/>
    </row>
    <row r="145" spans="1:1" x14ac:dyDescent="0.2">
      <c r="A145"/>
    </row>
    <row r="146" spans="1:1" x14ac:dyDescent="0.2">
      <c r="A146"/>
    </row>
    <row r="147" spans="1:1" x14ac:dyDescent="0.2">
      <c r="A147"/>
    </row>
    <row r="148" spans="1:1" x14ac:dyDescent="0.2">
      <c r="A148"/>
    </row>
    <row r="149" spans="1:1" x14ac:dyDescent="0.2">
      <c r="A149"/>
    </row>
    <row r="150" spans="1:1" x14ac:dyDescent="0.2">
      <c r="A150"/>
    </row>
    <row r="151" spans="1:1" x14ac:dyDescent="0.2">
      <c r="A151"/>
    </row>
    <row r="152" spans="1:1" x14ac:dyDescent="0.2">
      <c r="A152"/>
    </row>
    <row r="153" spans="1:1" x14ac:dyDescent="0.2">
      <c r="A153"/>
    </row>
    <row r="154" spans="1:1" x14ac:dyDescent="0.2">
      <c r="A154"/>
    </row>
    <row r="155" spans="1:1" x14ac:dyDescent="0.2">
      <c r="A155"/>
    </row>
    <row r="156" spans="1:1" x14ac:dyDescent="0.2">
      <c r="A156"/>
    </row>
    <row r="157" spans="1:1" x14ac:dyDescent="0.2">
      <c r="A157"/>
    </row>
    <row r="158" spans="1:1" x14ac:dyDescent="0.2">
      <c r="A158"/>
    </row>
    <row r="159" spans="1:1" x14ac:dyDescent="0.2">
      <c r="A159"/>
    </row>
    <row r="160" spans="1:1" x14ac:dyDescent="0.2">
      <c r="A160"/>
    </row>
    <row r="161" spans="1:1" x14ac:dyDescent="0.2">
      <c r="A161"/>
    </row>
    <row r="162" spans="1:1" x14ac:dyDescent="0.2">
      <c r="A162"/>
    </row>
    <row r="163" spans="1:1" x14ac:dyDescent="0.2">
      <c r="A163"/>
    </row>
    <row r="164" spans="1:1" x14ac:dyDescent="0.2">
      <c r="A164"/>
    </row>
    <row r="165" spans="1:1" x14ac:dyDescent="0.2">
      <c r="A165"/>
    </row>
    <row r="166" spans="1:1" x14ac:dyDescent="0.2">
      <c r="A166"/>
    </row>
    <row r="167" spans="1:1" x14ac:dyDescent="0.2">
      <c r="A167"/>
    </row>
    <row r="168" spans="1:1" x14ac:dyDescent="0.2">
      <c r="A168"/>
    </row>
    <row r="169" spans="1:1" x14ac:dyDescent="0.2">
      <c r="A169"/>
    </row>
    <row r="170" spans="1:1" x14ac:dyDescent="0.2">
      <c r="A170"/>
    </row>
    <row r="171" spans="1:1" x14ac:dyDescent="0.2">
      <c r="A171"/>
    </row>
    <row r="172" spans="1:1" x14ac:dyDescent="0.2">
      <c r="A172"/>
    </row>
    <row r="173" spans="1:1" x14ac:dyDescent="0.2">
      <c r="A173"/>
    </row>
    <row r="174" spans="1:1" x14ac:dyDescent="0.2">
      <c r="A174"/>
    </row>
    <row r="175" spans="1:1" x14ac:dyDescent="0.2">
      <c r="A175"/>
    </row>
    <row r="176" spans="1:1" x14ac:dyDescent="0.2">
      <c r="A176"/>
    </row>
    <row r="177" spans="1:1" x14ac:dyDescent="0.2">
      <c r="A177"/>
    </row>
    <row r="178" spans="1:1" x14ac:dyDescent="0.2">
      <c r="A178"/>
    </row>
    <row r="179" spans="1:1" x14ac:dyDescent="0.2">
      <c r="A179"/>
    </row>
    <row r="180" spans="1:1" x14ac:dyDescent="0.2">
      <c r="A180"/>
    </row>
    <row r="181" spans="1:1" x14ac:dyDescent="0.2">
      <c r="A181"/>
    </row>
    <row r="182" spans="1:1" x14ac:dyDescent="0.2">
      <c r="A182"/>
    </row>
    <row r="183" spans="1:1" x14ac:dyDescent="0.2">
      <c r="A183"/>
    </row>
    <row r="184" spans="1:1" x14ac:dyDescent="0.2">
      <c r="A184"/>
    </row>
    <row r="185" spans="1:1" x14ac:dyDescent="0.2">
      <c r="A185"/>
    </row>
    <row r="186" spans="1:1" x14ac:dyDescent="0.2">
      <c r="A186"/>
    </row>
    <row r="187" spans="1:1" x14ac:dyDescent="0.2">
      <c r="A187"/>
    </row>
    <row r="188" spans="1:1" x14ac:dyDescent="0.2">
      <c r="A188"/>
    </row>
    <row r="189" spans="1:1" x14ac:dyDescent="0.2">
      <c r="A189"/>
    </row>
    <row r="190" spans="1:1" x14ac:dyDescent="0.2">
      <c r="A190"/>
    </row>
    <row r="191" spans="1:1" x14ac:dyDescent="0.2">
      <c r="A191"/>
    </row>
    <row r="192" spans="1:1" x14ac:dyDescent="0.2">
      <c r="A192"/>
    </row>
    <row r="193" spans="1:1" x14ac:dyDescent="0.2">
      <c r="A193"/>
    </row>
    <row r="194" spans="1:1" x14ac:dyDescent="0.2">
      <c r="A194"/>
    </row>
    <row r="195" spans="1:1" x14ac:dyDescent="0.2">
      <c r="A195"/>
    </row>
    <row r="196" spans="1:1" x14ac:dyDescent="0.2">
      <c r="A196"/>
    </row>
    <row r="197" spans="1:1" x14ac:dyDescent="0.2">
      <c r="A197"/>
    </row>
    <row r="198" spans="1:1" x14ac:dyDescent="0.2">
      <c r="A198"/>
    </row>
    <row r="199" spans="1:1" x14ac:dyDescent="0.2">
      <c r="A199"/>
    </row>
    <row r="200" spans="1:1" x14ac:dyDescent="0.2">
      <c r="A200"/>
    </row>
    <row r="201" spans="1:1" x14ac:dyDescent="0.2">
      <c r="A201"/>
    </row>
    <row r="202" spans="1:1" x14ac:dyDescent="0.2">
      <c r="A202"/>
    </row>
    <row r="203" spans="1:1" x14ac:dyDescent="0.2">
      <c r="A203"/>
    </row>
    <row r="204" spans="1:1" x14ac:dyDescent="0.2">
      <c r="A204"/>
    </row>
    <row r="205" spans="1:1" x14ac:dyDescent="0.2">
      <c r="A205"/>
    </row>
    <row r="206" spans="1:1" x14ac:dyDescent="0.2">
      <c r="A206"/>
    </row>
    <row r="207" spans="1:1" x14ac:dyDescent="0.2">
      <c r="A207"/>
    </row>
    <row r="208" spans="1:1" x14ac:dyDescent="0.2">
      <c r="A208"/>
    </row>
    <row r="209" spans="1:1" x14ac:dyDescent="0.2">
      <c r="A209"/>
    </row>
    <row r="210" spans="1:1" x14ac:dyDescent="0.2">
      <c r="A210"/>
    </row>
    <row r="211" spans="1:1" x14ac:dyDescent="0.2">
      <c r="A211"/>
    </row>
    <row r="212" spans="1:1" x14ac:dyDescent="0.2">
      <c r="A212"/>
    </row>
    <row r="213" spans="1:1" x14ac:dyDescent="0.2">
      <c r="A213"/>
    </row>
    <row r="214" spans="1:1" x14ac:dyDescent="0.2">
      <c r="A214"/>
    </row>
    <row r="215" spans="1:1" x14ac:dyDescent="0.2">
      <c r="A215"/>
    </row>
    <row r="216" spans="1:1" x14ac:dyDescent="0.2">
      <c r="A216"/>
    </row>
    <row r="217" spans="1:1" x14ac:dyDescent="0.2">
      <c r="A217"/>
    </row>
    <row r="218" spans="1:1" x14ac:dyDescent="0.2">
      <c r="A218"/>
    </row>
    <row r="219" spans="1:1" x14ac:dyDescent="0.2">
      <c r="A219"/>
    </row>
    <row r="220" spans="1:1" x14ac:dyDescent="0.2">
      <c r="A220"/>
    </row>
    <row r="221" spans="1:1" x14ac:dyDescent="0.2">
      <c r="A221"/>
    </row>
    <row r="222" spans="1:1" x14ac:dyDescent="0.2">
      <c r="A222"/>
    </row>
    <row r="223" spans="1:1" x14ac:dyDescent="0.2">
      <c r="A223"/>
    </row>
    <row r="224" spans="1:1" x14ac:dyDescent="0.2">
      <c r="A224"/>
    </row>
    <row r="225" spans="1:1" x14ac:dyDescent="0.2">
      <c r="A225"/>
    </row>
    <row r="226" spans="1:1" x14ac:dyDescent="0.2">
      <c r="A226"/>
    </row>
    <row r="227" spans="1:1" x14ac:dyDescent="0.2">
      <c r="A227"/>
    </row>
    <row r="228" spans="1:1" x14ac:dyDescent="0.2">
      <c r="A228"/>
    </row>
    <row r="229" spans="1:1" x14ac:dyDescent="0.2">
      <c r="A229"/>
    </row>
    <row r="230" spans="1:1" x14ac:dyDescent="0.2">
      <c r="A230"/>
    </row>
    <row r="231" spans="1:1" x14ac:dyDescent="0.2">
      <c r="A231"/>
    </row>
    <row r="232" spans="1:1" x14ac:dyDescent="0.2">
      <c r="A232"/>
    </row>
    <row r="233" spans="1:1" x14ac:dyDescent="0.2">
      <c r="A233"/>
    </row>
    <row r="234" spans="1:1" x14ac:dyDescent="0.2">
      <c r="A234"/>
    </row>
    <row r="235" spans="1:1" x14ac:dyDescent="0.2">
      <c r="A235"/>
    </row>
    <row r="236" spans="1:1" x14ac:dyDescent="0.2">
      <c r="A236"/>
    </row>
    <row r="237" spans="1:1" x14ac:dyDescent="0.2">
      <c r="A237"/>
    </row>
    <row r="238" spans="1:1" x14ac:dyDescent="0.2">
      <c r="A238"/>
    </row>
    <row r="239" spans="1:1" x14ac:dyDescent="0.2">
      <c r="A239"/>
    </row>
    <row r="240" spans="1:1" x14ac:dyDescent="0.2">
      <c r="A240"/>
    </row>
    <row r="241" spans="1:1" x14ac:dyDescent="0.2">
      <c r="A241"/>
    </row>
    <row r="242" spans="1:1" x14ac:dyDescent="0.2">
      <c r="A242"/>
    </row>
    <row r="243" spans="1:1" x14ac:dyDescent="0.2">
      <c r="A243"/>
    </row>
    <row r="244" spans="1:1" x14ac:dyDescent="0.2">
      <c r="A244"/>
    </row>
    <row r="245" spans="1:1" x14ac:dyDescent="0.2">
      <c r="A245"/>
    </row>
    <row r="246" spans="1:1" x14ac:dyDescent="0.2">
      <c r="A246"/>
    </row>
    <row r="247" spans="1:1" x14ac:dyDescent="0.2">
      <c r="A247"/>
    </row>
    <row r="248" spans="1:1" x14ac:dyDescent="0.2">
      <c r="A248"/>
    </row>
    <row r="249" spans="1:1" x14ac:dyDescent="0.2">
      <c r="A249"/>
    </row>
    <row r="250" spans="1:1" x14ac:dyDescent="0.2">
      <c r="A250"/>
    </row>
    <row r="251" spans="1:1" x14ac:dyDescent="0.2">
      <c r="A251"/>
    </row>
    <row r="252" spans="1:1" x14ac:dyDescent="0.2">
      <c r="A252"/>
    </row>
    <row r="253" spans="1:1" x14ac:dyDescent="0.2">
      <c r="A253"/>
    </row>
    <row r="254" spans="1:1" x14ac:dyDescent="0.2">
      <c r="A254"/>
    </row>
    <row r="255" spans="1:1" x14ac:dyDescent="0.2">
      <c r="A255"/>
    </row>
    <row r="256" spans="1:1" x14ac:dyDescent="0.2">
      <c r="A256"/>
    </row>
    <row r="257" spans="1:1" x14ac:dyDescent="0.2">
      <c r="A257"/>
    </row>
    <row r="258" spans="1:1" x14ac:dyDescent="0.2">
      <c r="A258"/>
    </row>
    <row r="259" spans="1:1" x14ac:dyDescent="0.2">
      <c r="A259"/>
    </row>
    <row r="260" spans="1:1" x14ac:dyDescent="0.2">
      <c r="A260"/>
    </row>
    <row r="261" spans="1:1" x14ac:dyDescent="0.2">
      <c r="A261"/>
    </row>
    <row r="262" spans="1:1" x14ac:dyDescent="0.2">
      <c r="A262"/>
    </row>
    <row r="263" spans="1:1" x14ac:dyDescent="0.2">
      <c r="A263"/>
    </row>
    <row r="264" spans="1:1" x14ac:dyDescent="0.2">
      <c r="A264"/>
    </row>
    <row r="265" spans="1:1" x14ac:dyDescent="0.2">
      <c r="A265"/>
    </row>
    <row r="266" spans="1:1" x14ac:dyDescent="0.2">
      <c r="A266"/>
    </row>
    <row r="267" spans="1:1" x14ac:dyDescent="0.2">
      <c r="A267"/>
    </row>
    <row r="268" spans="1:1" x14ac:dyDescent="0.2">
      <c r="A268"/>
    </row>
    <row r="269" spans="1:1" x14ac:dyDescent="0.2">
      <c r="A269"/>
    </row>
    <row r="270" spans="1:1" x14ac:dyDescent="0.2">
      <c r="A270"/>
    </row>
    <row r="271" spans="1:1" x14ac:dyDescent="0.2">
      <c r="A271"/>
    </row>
    <row r="272" spans="1:1" x14ac:dyDescent="0.2">
      <c r="A272"/>
    </row>
    <row r="273" spans="1:1" x14ac:dyDescent="0.2">
      <c r="A273"/>
    </row>
    <row r="274" spans="1:1" x14ac:dyDescent="0.2">
      <c r="A274"/>
    </row>
    <row r="275" spans="1:1" x14ac:dyDescent="0.2">
      <c r="A275"/>
    </row>
    <row r="276" spans="1:1" x14ac:dyDescent="0.2">
      <c r="A276"/>
    </row>
    <row r="277" spans="1:1" x14ac:dyDescent="0.2">
      <c r="A277"/>
    </row>
    <row r="278" spans="1:1" x14ac:dyDescent="0.2">
      <c r="A278"/>
    </row>
    <row r="279" spans="1:1" x14ac:dyDescent="0.2">
      <c r="A279"/>
    </row>
    <row r="280" spans="1:1" x14ac:dyDescent="0.2">
      <c r="A280"/>
    </row>
    <row r="281" spans="1:1" x14ac:dyDescent="0.2">
      <c r="A281"/>
    </row>
    <row r="282" spans="1:1" x14ac:dyDescent="0.2">
      <c r="A282"/>
    </row>
    <row r="283" spans="1:1" x14ac:dyDescent="0.2">
      <c r="A283"/>
    </row>
    <row r="284" spans="1:1" x14ac:dyDescent="0.2">
      <c r="A284"/>
    </row>
    <row r="285" spans="1:1" x14ac:dyDescent="0.2">
      <c r="A285"/>
    </row>
    <row r="286" spans="1:1" x14ac:dyDescent="0.2">
      <c r="A286"/>
    </row>
    <row r="287" spans="1:1" x14ac:dyDescent="0.2">
      <c r="A287"/>
    </row>
    <row r="288" spans="1:1" x14ac:dyDescent="0.2">
      <c r="A288"/>
    </row>
    <row r="289" spans="1:1" x14ac:dyDescent="0.2">
      <c r="A289"/>
    </row>
    <row r="290" spans="1:1" x14ac:dyDescent="0.2">
      <c r="A290"/>
    </row>
    <row r="291" spans="1:1" x14ac:dyDescent="0.2">
      <c r="A291"/>
    </row>
    <row r="292" spans="1:1" x14ac:dyDescent="0.2">
      <c r="A292"/>
    </row>
    <row r="293" spans="1:1" x14ac:dyDescent="0.2">
      <c r="A293"/>
    </row>
    <row r="294" spans="1:1" x14ac:dyDescent="0.2">
      <c r="A294"/>
    </row>
    <row r="295" spans="1:1" x14ac:dyDescent="0.2">
      <c r="A295"/>
    </row>
    <row r="296" spans="1:1" x14ac:dyDescent="0.2">
      <c r="A296"/>
    </row>
    <row r="297" spans="1:1" x14ac:dyDescent="0.2">
      <c r="A297"/>
    </row>
    <row r="298" spans="1:1" x14ac:dyDescent="0.2">
      <c r="A298"/>
    </row>
    <row r="299" spans="1:1" x14ac:dyDescent="0.2">
      <c r="A299"/>
    </row>
    <row r="300" spans="1:1" x14ac:dyDescent="0.2">
      <c r="A300"/>
    </row>
    <row r="301" spans="1:1" x14ac:dyDescent="0.2">
      <c r="A301"/>
    </row>
    <row r="302" spans="1:1" x14ac:dyDescent="0.2">
      <c r="A302"/>
    </row>
    <row r="303" spans="1:1" x14ac:dyDescent="0.2">
      <c r="A303"/>
    </row>
    <row r="304" spans="1:1" x14ac:dyDescent="0.2">
      <c r="A304"/>
    </row>
    <row r="305" spans="1:1" x14ac:dyDescent="0.2">
      <c r="A305"/>
    </row>
    <row r="306" spans="1:1" x14ac:dyDescent="0.2">
      <c r="A306"/>
    </row>
    <row r="307" spans="1:1" x14ac:dyDescent="0.2">
      <c r="A307"/>
    </row>
    <row r="308" spans="1:1" x14ac:dyDescent="0.2">
      <c r="A308"/>
    </row>
    <row r="309" spans="1:1" x14ac:dyDescent="0.2">
      <c r="A309"/>
    </row>
    <row r="310" spans="1:1" x14ac:dyDescent="0.2">
      <c r="A310"/>
    </row>
    <row r="311" spans="1:1" x14ac:dyDescent="0.2">
      <c r="A311"/>
    </row>
    <row r="312" spans="1:1" x14ac:dyDescent="0.2">
      <c r="A312"/>
    </row>
    <row r="313" spans="1:1" x14ac:dyDescent="0.2">
      <c r="A313"/>
    </row>
    <row r="314" spans="1:1" x14ac:dyDescent="0.2">
      <c r="A314"/>
    </row>
    <row r="315" spans="1:1" x14ac:dyDescent="0.2">
      <c r="A315"/>
    </row>
    <row r="316" spans="1:1" x14ac:dyDescent="0.2">
      <c r="A316"/>
    </row>
    <row r="317" spans="1:1" x14ac:dyDescent="0.2">
      <c r="A317"/>
    </row>
    <row r="318" spans="1:1" x14ac:dyDescent="0.2">
      <c r="A318"/>
    </row>
    <row r="319" spans="1:1" x14ac:dyDescent="0.2">
      <c r="A319"/>
    </row>
    <row r="320" spans="1:1" x14ac:dyDescent="0.2">
      <c r="A320"/>
    </row>
    <row r="321" spans="1:1" x14ac:dyDescent="0.2">
      <c r="A321"/>
    </row>
    <row r="322" spans="1:1" x14ac:dyDescent="0.2">
      <c r="A322"/>
    </row>
    <row r="323" spans="1:1" x14ac:dyDescent="0.2">
      <c r="A323"/>
    </row>
    <row r="324" spans="1:1" x14ac:dyDescent="0.2">
      <c r="A324"/>
    </row>
    <row r="325" spans="1:1" x14ac:dyDescent="0.2">
      <c r="A325"/>
    </row>
    <row r="326" spans="1:1" x14ac:dyDescent="0.2">
      <c r="A326"/>
    </row>
    <row r="327" spans="1:1" x14ac:dyDescent="0.2">
      <c r="A327"/>
    </row>
    <row r="328" spans="1:1" x14ac:dyDescent="0.2">
      <c r="A328"/>
    </row>
    <row r="329" spans="1:1" x14ac:dyDescent="0.2">
      <c r="A329"/>
    </row>
    <row r="330" spans="1:1" x14ac:dyDescent="0.2">
      <c r="A330"/>
    </row>
    <row r="331" spans="1:1" x14ac:dyDescent="0.2">
      <c r="A331"/>
    </row>
    <row r="332" spans="1:1" x14ac:dyDescent="0.2">
      <c r="A332"/>
    </row>
    <row r="333" spans="1:1" x14ac:dyDescent="0.2">
      <c r="A333"/>
    </row>
    <row r="334" spans="1:1" x14ac:dyDescent="0.2">
      <c r="A334"/>
    </row>
    <row r="335" spans="1:1" x14ac:dyDescent="0.2">
      <c r="A335"/>
    </row>
    <row r="336" spans="1:1" x14ac:dyDescent="0.2">
      <c r="A336"/>
    </row>
    <row r="337" spans="1:1" x14ac:dyDescent="0.2">
      <c r="A337"/>
    </row>
    <row r="338" spans="1:1" x14ac:dyDescent="0.2">
      <c r="A338"/>
    </row>
    <row r="339" spans="1:1" x14ac:dyDescent="0.2">
      <c r="A339"/>
    </row>
    <row r="340" spans="1:1" x14ac:dyDescent="0.2">
      <c r="A340"/>
    </row>
    <row r="341" spans="1:1" x14ac:dyDescent="0.2">
      <c r="A341"/>
    </row>
    <row r="342" spans="1:1" x14ac:dyDescent="0.2">
      <c r="A342"/>
    </row>
    <row r="343" spans="1:1" x14ac:dyDescent="0.2">
      <c r="A343"/>
    </row>
    <row r="344" spans="1:1" x14ac:dyDescent="0.2">
      <c r="A344"/>
    </row>
    <row r="345" spans="1:1" x14ac:dyDescent="0.2">
      <c r="A345"/>
    </row>
    <row r="346" spans="1:1" x14ac:dyDescent="0.2">
      <c r="A346"/>
    </row>
    <row r="347" spans="1:1" x14ac:dyDescent="0.2">
      <c r="A347"/>
    </row>
    <row r="348" spans="1:1" x14ac:dyDescent="0.2">
      <c r="A348"/>
    </row>
    <row r="349" spans="1:1" x14ac:dyDescent="0.2">
      <c r="A349"/>
    </row>
    <row r="350" spans="1:1" x14ac:dyDescent="0.2">
      <c r="A350"/>
    </row>
    <row r="351" spans="1:1" x14ac:dyDescent="0.2">
      <c r="A351"/>
    </row>
    <row r="352" spans="1:1" x14ac:dyDescent="0.2">
      <c r="A352"/>
    </row>
    <row r="353" spans="1:1" x14ac:dyDescent="0.2">
      <c r="A353"/>
    </row>
    <row r="354" spans="1:1" x14ac:dyDescent="0.2">
      <c r="A354"/>
    </row>
    <row r="355" spans="1:1" x14ac:dyDescent="0.2">
      <c r="A355"/>
    </row>
    <row r="356" spans="1:1" x14ac:dyDescent="0.2">
      <c r="A356"/>
    </row>
    <row r="357" spans="1:1" x14ac:dyDescent="0.2">
      <c r="A357"/>
    </row>
    <row r="358" spans="1:1" x14ac:dyDescent="0.2">
      <c r="A358"/>
    </row>
    <row r="359" spans="1:1" x14ac:dyDescent="0.2">
      <c r="A359"/>
    </row>
    <row r="360" spans="1:1" x14ac:dyDescent="0.2">
      <c r="A360"/>
    </row>
    <row r="361" spans="1:1" x14ac:dyDescent="0.2">
      <c r="A361"/>
    </row>
    <row r="362" spans="1:1" x14ac:dyDescent="0.2">
      <c r="A362"/>
    </row>
    <row r="363" spans="1:1" x14ac:dyDescent="0.2">
      <c r="A363"/>
    </row>
    <row r="364" spans="1:1" x14ac:dyDescent="0.2">
      <c r="A364"/>
    </row>
    <row r="365" spans="1:1" x14ac:dyDescent="0.2">
      <c r="A365"/>
    </row>
    <row r="366" spans="1:1" x14ac:dyDescent="0.2">
      <c r="A366"/>
    </row>
    <row r="367" spans="1:1" x14ac:dyDescent="0.2">
      <c r="A367"/>
    </row>
    <row r="368" spans="1:1" x14ac:dyDescent="0.2">
      <c r="A368"/>
    </row>
    <row r="369" spans="1:1" x14ac:dyDescent="0.2">
      <c r="A369"/>
    </row>
    <row r="370" spans="1:1" x14ac:dyDescent="0.2">
      <c r="A370"/>
    </row>
    <row r="371" spans="1:1" x14ac:dyDescent="0.2">
      <c r="A371"/>
    </row>
    <row r="372" spans="1:1" x14ac:dyDescent="0.2">
      <c r="A372"/>
    </row>
    <row r="373" spans="1:1" x14ac:dyDescent="0.2">
      <c r="A373"/>
    </row>
    <row r="374" spans="1:1" x14ac:dyDescent="0.2">
      <c r="A374"/>
    </row>
    <row r="375" spans="1:1" x14ac:dyDescent="0.2">
      <c r="A375"/>
    </row>
    <row r="376" spans="1:1" x14ac:dyDescent="0.2">
      <c r="A376"/>
    </row>
    <row r="377" spans="1:1" x14ac:dyDescent="0.2">
      <c r="A377"/>
    </row>
    <row r="378" spans="1:1" x14ac:dyDescent="0.2">
      <c r="A378"/>
    </row>
    <row r="379" spans="1:1" x14ac:dyDescent="0.2">
      <c r="A379"/>
    </row>
    <row r="380" spans="1:1" x14ac:dyDescent="0.2">
      <c r="A380"/>
    </row>
    <row r="381" spans="1:1" x14ac:dyDescent="0.2">
      <c r="A381"/>
    </row>
    <row r="382" spans="1:1" x14ac:dyDescent="0.2">
      <c r="A382"/>
    </row>
    <row r="383" spans="1:1" x14ac:dyDescent="0.2">
      <c r="A383"/>
    </row>
    <row r="384" spans="1:1" x14ac:dyDescent="0.2">
      <c r="A384"/>
    </row>
    <row r="385" spans="1:1" x14ac:dyDescent="0.2">
      <c r="A385"/>
    </row>
    <row r="386" spans="1:1" x14ac:dyDescent="0.2">
      <c r="A386"/>
    </row>
    <row r="387" spans="1:1" x14ac:dyDescent="0.2">
      <c r="A387"/>
    </row>
    <row r="388" spans="1:1" x14ac:dyDescent="0.2">
      <c r="A388"/>
    </row>
    <row r="389" spans="1:1" x14ac:dyDescent="0.2">
      <c r="A389"/>
    </row>
    <row r="390" spans="1:1" x14ac:dyDescent="0.2">
      <c r="A390"/>
    </row>
    <row r="391" spans="1:1" x14ac:dyDescent="0.2">
      <c r="A391"/>
    </row>
    <row r="392" spans="1:1" x14ac:dyDescent="0.2">
      <c r="A392"/>
    </row>
    <row r="393" spans="1:1" x14ac:dyDescent="0.2">
      <c r="A393"/>
    </row>
    <row r="394" spans="1:1" x14ac:dyDescent="0.2">
      <c r="A394"/>
    </row>
    <row r="395" spans="1:1" x14ac:dyDescent="0.2">
      <c r="A395"/>
    </row>
    <row r="396" spans="1:1" x14ac:dyDescent="0.2">
      <c r="A396"/>
    </row>
    <row r="397" spans="1:1" x14ac:dyDescent="0.2">
      <c r="A397"/>
    </row>
    <row r="398" spans="1:1" x14ac:dyDescent="0.2">
      <c r="A398"/>
    </row>
    <row r="399" spans="1:1" x14ac:dyDescent="0.2">
      <c r="A399"/>
    </row>
    <row r="400" spans="1:1" x14ac:dyDescent="0.2">
      <c r="A400"/>
    </row>
    <row r="401" spans="1:1" x14ac:dyDescent="0.2">
      <c r="A401"/>
    </row>
    <row r="402" spans="1:1" x14ac:dyDescent="0.2">
      <c r="A402"/>
    </row>
    <row r="403" spans="1:1" x14ac:dyDescent="0.2">
      <c r="A403"/>
    </row>
    <row r="404" spans="1:1" x14ac:dyDescent="0.2">
      <c r="A404"/>
    </row>
    <row r="405" spans="1:1" x14ac:dyDescent="0.2">
      <c r="A405"/>
    </row>
    <row r="406" spans="1:1" x14ac:dyDescent="0.2">
      <c r="A406"/>
    </row>
    <row r="407" spans="1:1" x14ac:dyDescent="0.2">
      <c r="A407"/>
    </row>
    <row r="408" spans="1:1" x14ac:dyDescent="0.2">
      <c r="A408"/>
    </row>
    <row r="409" spans="1:1" x14ac:dyDescent="0.2">
      <c r="A409"/>
    </row>
    <row r="410" spans="1:1" x14ac:dyDescent="0.2">
      <c r="A410"/>
    </row>
    <row r="411" spans="1:1" x14ac:dyDescent="0.2">
      <c r="A411"/>
    </row>
    <row r="412" spans="1:1" x14ac:dyDescent="0.2">
      <c r="A412"/>
    </row>
    <row r="413" spans="1:1" x14ac:dyDescent="0.2">
      <c r="A413"/>
    </row>
    <row r="414" spans="1:1" x14ac:dyDescent="0.2">
      <c r="A414"/>
    </row>
    <row r="415" spans="1:1" x14ac:dyDescent="0.2">
      <c r="A415"/>
    </row>
    <row r="416" spans="1:1" x14ac:dyDescent="0.2">
      <c r="A416"/>
    </row>
    <row r="417" spans="1:1" x14ac:dyDescent="0.2">
      <c r="A417"/>
    </row>
    <row r="418" spans="1:1" x14ac:dyDescent="0.2">
      <c r="A418"/>
    </row>
    <row r="419" spans="1:1" x14ac:dyDescent="0.2">
      <c r="A419"/>
    </row>
    <row r="420" spans="1:1" x14ac:dyDescent="0.2">
      <c r="A420"/>
    </row>
    <row r="421" spans="1:1" x14ac:dyDescent="0.2">
      <c r="A421"/>
    </row>
    <row r="422" spans="1:1" x14ac:dyDescent="0.2">
      <c r="A422"/>
    </row>
    <row r="423" spans="1:1" x14ac:dyDescent="0.2">
      <c r="A423"/>
    </row>
    <row r="424" spans="1:1" x14ac:dyDescent="0.2">
      <c r="A424"/>
    </row>
    <row r="425" spans="1:1" x14ac:dyDescent="0.2">
      <c r="A425"/>
    </row>
    <row r="426" spans="1:1" x14ac:dyDescent="0.2">
      <c r="A426"/>
    </row>
    <row r="427" spans="1:1" x14ac:dyDescent="0.2">
      <c r="A427"/>
    </row>
    <row r="428" spans="1:1" x14ac:dyDescent="0.2">
      <c r="A428"/>
    </row>
    <row r="429" spans="1:1" x14ac:dyDescent="0.2">
      <c r="A429"/>
    </row>
    <row r="430" spans="1:1" x14ac:dyDescent="0.2">
      <c r="A430"/>
    </row>
    <row r="431" spans="1:1" x14ac:dyDescent="0.2">
      <c r="A431"/>
    </row>
    <row r="432" spans="1:1" x14ac:dyDescent="0.2">
      <c r="A432"/>
    </row>
    <row r="433" spans="1:1" x14ac:dyDescent="0.2">
      <c r="A433"/>
    </row>
    <row r="434" spans="1:1" x14ac:dyDescent="0.2">
      <c r="A434"/>
    </row>
    <row r="435" spans="1:1" x14ac:dyDescent="0.2">
      <c r="A435"/>
    </row>
    <row r="436" spans="1:1" x14ac:dyDescent="0.2">
      <c r="A436"/>
    </row>
    <row r="437" spans="1:1" x14ac:dyDescent="0.2">
      <c r="A437"/>
    </row>
    <row r="438" spans="1:1" x14ac:dyDescent="0.2">
      <c r="A438"/>
    </row>
    <row r="439" spans="1:1" x14ac:dyDescent="0.2">
      <c r="A439"/>
    </row>
    <row r="440" spans="1:1" x14ac:dyDescent="0.2">
      <c r="A440"/>
    </row>
    <row r="441" spans="1:1" x14ac:dyDescent="0.2">
      <c r="A441"/>
    </row>
    <row r="442" spans="1:1" x14ac:dyDescent="0.2">
      <c r="A442"/>
    </row>
    <row r="443" spans="1:1" x14ac:dyDescent="0.2">
      <c r="A443"/>
    </row>
    <row r="444" spans="1:1" x14ac:dyDescent="0.2">
      <c r="A444"/>
    </row>
    <row r="445" spans="1:1" x14ac:dyDescent="0.2">
      <c r="A445"/>
    </row>
    <row r="446" spans="1:1" x14ac:dyDescent="0.2">
      <c r="A446"/>
    </row>
    <row r="447" spans="1:1" x14ac:dyDescent="0.2">
      <c r="A447"/>
    </row>
    <row r="448" spans="1:1" x14ac:dyDescent="0.2">
      <c r="A448"/>
    </row>
    <row r="449" spans="1:1" x14ac:dyDescent="0.2">
      <c r="A449"/>
    </row>
    <row r="450" spans="1:1" x14ac:dyDescent="0.2">
      <c r="A450"/>
    </row>
    <row r="451" spans="1:1" x14ac:dyDescent="0.2">
      <c r="A451"/>
    </row>
    <row r="452" spans="1:1" x14ac:dyDescent="0.2">
      <c r="A452"/>
    </row>
    <row r="453" spans="1:1" x14ac:dyDescent="0.2">
      <c r="A453"/>
    </row>
    <row r="454" spans="1:1" x14ac:dyDescent="0.2">
      <c r="A454"/>
    </row>
    <row r="455" spans="1:1" x14ac:dyDescent="0.2">
      <c r="A455"/>
    </row>
    <row r="456" spans="1:1" x14ac:dyDescent="0.2">
      <c r="A456"/>
    </row>
    <row r="457" spans="1:1" x14ac:dyDescent="0.2">
      <c r="A457"/>
    </row>
    <row r="458" spans="1:1" x14ac:dyDescent="0.2">
      <c r="A458"/>
    </row>
    <row r="459" spans="1:1" x14ac:dyDescent="0.2">
      <c r="A459"/>
    </row>
    <row r="460" spans="1:1" x14ac:dyDescent="0.2">
      <c r="A460"/>
    </row>
    <row r="461" spans="1:1" x14ac:dyDescent="0.2">
      <c r="A461"/>
    </row>
    <row r="462" spans="1:1" x14ac:dyDescent="0.2">
      <c r="A462"/>
    </row>
    <row r="463" spans="1:1" x14ac:dyDescent="0.2">
      <c r="A463"/>
    </row>
    <row r="464" spans="1:1" x14ac:dyDescent="0.2">
      <c r="A464"/>
    </row>
    <row r="465" spans="1:1" x14ac:dyDescent="0.2">
      <c r="A465"/>
    </row>
    <row r="466" spans="1:1" x14ac:dyDescent="0.2">
      <c r="A466"/>
    </row>
    <row r="467" spans="1:1" x14ac:dyDescent="0.2">
      <c r="A467"/>
    </row>
    <row r="468" spans="1:1" x14ac:dyDescent="0.2">
      <c r="A468"/>
    </row>
    <row r="469" spans="1:1" x14ac:dyDescent="0.2">
      <c r="A469"/>
    </row>
    <row r="470" spans="1:1" x14ac:dyDescent="0.2">
      <c r="A470"/>
    </row>
    <row r="471" spans="1:1" x14ac:dyDescent="0.2">
      <c r="A471"/>
    </row>
    <row r="472" spans="1:1" x14ac:dyDescent="0.2">
      <c r="A472"/>
    </row>
    <row r="473" spans="1:1" x14ac:dyDescent="0.2">
      <c r="A473"/>
    </row>
    <row r="474" spans="1:1" x14ac:dyDescent="0.2">
      <c r="A474"/>
    </row>
    <row r="475" spans="1:1" x14ac:dyDescent="0.2">
      <c r="A475"/>
    </row>
    <row r="476" spans="1:1" x14ac:dyDescent="0.2">
      <c r="A476"/>
    </row>
    <row r="477" spans="1:1" x14ac:dyDescent="0.2">
      <c r="A477"/>
    </row>
    <row r="478" spans="1:1" x14ac:dyDescent="0.2">
      <c r="A478"/>
    </row>
    <row r="479" spans="1:1" x14ac:dyDescent="0.2">
      <c r="A479"/>
    </row>
    <row r="480" spans="1:1" x14ac:dyDescent="0.2">
      <c r="A480"/>
    </row>
    <row r="481" spans="1:1" x14ac:dyDescent="0.2">
      <c r="A481"/>
    </row>
    <row r="482" spans="1:1" x14ac:dyDescent="0.2">
      <c r="A482"/>
    </row>
    <row r="483" spans="1:1" x14ac:dyDescent="0.2">
      <c r="A483"/>
    </row>
    <row r="484" spans="1:1" x14ac:dyDescent="0.2">
      <c r="A484"/>
    </row>
    <row r="485" spans="1:1" x14ac:dyDescent="0.2">
      <c r="A485"/>
    </row>
    <row r="486" spans="1:1" x14ac:dyDescent="0.2">
      <c r="A486"/>
    </row>
    <row r="487" spans="1:1" x14ac:dyDescent="0.2">
      <c r="A487"/>
    </row>
    <row r="488" spans="1:1" x14ac:dyDescent="0.2">
      <c r="A488"/>
    </row>
    <row r="489" spans="1:1" x14ac:dyDescent="0.2">
      <c r="A489"/>
    </row>
    <row r="490" spans="1:1" x14ac:dyDescent="0.2">
      <c r="A490"/>
    </row>
    <row r="491" spans="1:1" x14ac:dyDescent="0.2">
      <c r="A491"/>
    </row>
    <row r="492" spans="1:1" x14ac:dyDescent="0.2">
      <c r="A492"/>
    </row>
    <row r="493" spans="1:1" x14ac:dyDescent="0.2">
      <c r="A493"/>
    </row>
    <row r="494" spans="1:1" x14ac:dyDescent="0.2">
      <c r="A494"/>
    </row>
    <row r="495" spans="1:1" x14ac:dyDescent="0.2">
      <c r="A495"/>
    </row>
    <row r="496" spans="1:1" x14ac:dyDescent="0.2">
      <c r="A496"/>
    </row>
    <row r="497" spans="1:1" x14ac:dyDescent="0.2">
      <c r="A497"/>
    </row>
    <row r="498" spans="1:1" x14ac:dyDescent="0.2">
      <c r="A498"/>
    </row>
    <row r="499" spans="1:1" x14ac:dyDescent="0.2">
      <c r="A499"/>
    </row>
    <row r="500" spans="1:1" x14ac:dyDescent="0.2">
      <c r="A500"/>
    </row>
    <row r="501" spans="1:1" x14ac:dyDescent="0.2">
      <c r="A501"/>
    </row>
    <row r="502" spans="1:1" x14ac:dyDescent="0.2">
      <c r="A502"/>
    </row>
    <row r="503" spans="1:1" x14ac:dyDescent="0.2">
      <c r="A503"/>
    </row>
    <row r="504" spans="1:1" x14ac:dyDescent="0.2">
      <c r="A504"/>
    </row>
    <row r="505" spans="1:1" x14ac:dyDescent="0.2">
      <c r="A505"/>
    </row>
    <row r="506" spans="1:1" x14ac:dyDescent="0.2">
      <c r="A506"/>
    </row>
    <row r="507" spans="1:1" x14ac:dyDescent="0.2">
      <c r="A507"/>
    </row>
    <row r="508" spans="1:1" x14ac:dyDescent="0.2">
      <c r="A508"/>
    </row>
    <row r="509" spans="1:1" x14ac:dyDescent="0.2">
      <c r="A509"/>
    </row>
    <row r="510" spans="1:1" x14ac:dyDescent="0.2">
      <c r="A510"/>
    </row>
    <row r="511" spans="1:1" x14ac:dyDescent="0.2">
      <c r="A511"/>
    </row>
    <row r="512" spans="1:1" x14ac:dyDescent="0.2">
      <c r="A512"/>
    </row>
    <row r="513" spans="1:1" x14ac:dyDescent="0.2">
      <c r="A513"/>
    </row>
    <row r="514" spans="1:1" x14ac:dyDescent="0.2">
      <c r="A514"/>
    </row>
    <row r="515" spans="1:1" x14ac:dyDescent="0.2">
      <c r="A515"/>
    </row>
    <row r="516" spans="1:1" x14ac:dyDescent="0.2">
      <c r="A516"/>
    </row>
    <row r="517" spans="1:1" x14ac:dyDescent="0.2">
      <c r="A517"/>
    </row>
    <row r="518" spans="1:1" x14ac:dyDescent="0.2">
      <c r="A518"/>
    </row>
    <row r="519" spans="1:1" x14ac:dyDescent="0.2">
      <c r="A519"/>
    </row>
    <row r="520" spans="1:1" x14ac:dyDescent="0.2">
      <c r="A520"/>
    </row>
    <row r="521" spans="1:1" x14ac:dyDescent="0.2">
      <c r="A521"/>
    </row>
    <row r="522" spans="1:1" x14ac:dyDescent="0.2">
      <c r="A522"/>
    </row>
    <row r="523" spans="1:1" x14ac:dyDescent="0.2">
      <c r="A523"/>
    </row>
    <row r="524" spans="1:1" x14ac:dyDescent="0.2">
      <c r="A524"/>
    </row>
    <row r="525" spans="1:1" x14ac:dyDescent="0.2">
      <c r="A525"/>
    </row>
    <row r="526" spans="1:1" x14ac:dyDescent="0.2">
      <c r="A526"/>
    </row>
    <row r="527" spans="1:1" x14ac:dyDescent="0.2">
      <c r="A527"/>
    </row>
    <row r="528" spans="1:1" x14ac:dyDescent="0.2">
      <c r="A528"/>
    </row>
    <row r="529" spans="1:1" x14ac:dyDescent="0.2">
      <c r="A529"/>
    </row>
    <row r="530" spans="1:1" x14ac:dyDescent="0.2">
      <c r="A530"/>
    </row>
    <row r="531" spans="1:1" x14ac:dyDescent="0.2">
      <c r="A531"/>
    </row>
    <row r="532" spans="1:1" x14ac:dyDescent="0.2">
      <c r="A532"/>
    </row>
    <row r="533" spans="1:1" x14ac:dyDescent="0.2">
      <c r="A533"/>
    </row>
    <row r="534" spans="1:1" x14ac:dyDescent="0.2">
      <c r="A534"/>
    </row>
    <row r="535" spans="1:1" x14ac:dyDescent="0.2">
      <c r="A535"/>
    </row>
    <row r="536" spans="1:1" x14ac:dyDescent="0.2">
      <c r="A536"/>
    </row>
    <row r="537" spans="1:1" x14ac:dyDescent="0.2">
      <c r="A537"/>
    </row>
    <row r="538" spans="1:1" x14ac:dyDescent="0.2">
      <c r="A538"/>
    </row>
    <row r="539" spans="1:1" x14ac:dyDescent="0.2">
      <c r="A539"/>
    </row>
    <row r="540" spans="1:1" x14ac:dyDescent="0.2">
      <c r="A540"/>
    </row>
    <row r="541" spans="1:1" x14ac:dyDescent="0.2">
      <c r="A541"/>
    </row>
    <row r="542" spans="1:1" x14ac:dyDescent="0.2">
      <c r="A542"/>
    </row>
    <row r="543" spans="1:1" x14ac:dyDescent="0.2">
      <c r="A543"/>
    </row>
    <row r="544" spans="1:1" x14ac:dyDescent="0.2">
      <c r="A544"/>
    </row>
    <row r="545" spans="1:1" x14ac:dyDescent="0.2">
      <c r="A545"/>
    </row>
    <row r="546" spans="1:1" x14ac:dyDescent="0.2">
      <c r="A546"/>
    </row>
    <row r="547" spans="1:1" x14ac:dyDescent="0.2">
      <c r="A547"/>
    </row>
    <row r="548" spans="1:1" x14ac:dyDescent="0.2">
      <c r="A548"/>
    </row>
    <row r="549" spans="1:1" x14ac:dyDescent="0.2">
      <c r="A549"/>
    </row>
    <row r="550" spans="1:1" x14ac:dyDescent="0.2">
      <c r="A550"/>
    </row>
    <row r="551" spans="1:1" x14ac:dyDescent="0.2">
      <c r="A551"/>
    </row>
    <row r="552" spans="1:1" x14ac:dyDescent="0.2">
      <c r="A552"/>
    </row>
    <row r="553" spans="1:1" x14ac:dyDescent="0.2">
      <c r="A553"/>
    </row>
    <row r="554" spans="1:1" x14ac:dyDescent="0.2">
      <c r="A554"/>
    </row>
    <row r="555" spans="1:1" x14ac:dyDescent="0.2">
      <c r="A555"/>
    </row>
    <row r="556" spans="1:1" x14ac:dyDescent="0.2">
      <c r="A556"/>
    </row>
    <row r="557" spans="1:1" x14ac:dyDescent="0.2">
      <c r="A557"/>
    </row>
    <row r="558" spans="1:1" x14ac:dyDescent="0.2">
      <c r="A558"/>
    </row>
    <row r="559" spans="1:1" x14ac:dyDescent="0.2">
      <c r="A559"/>
    </row>
    <row r="560" spans="1:1" x14ac:dyDescent="0.2">
      <c r="A560"/>
    </row>
    <row r="561" spans="1:1" x14ac:dyDescent="0.2">
      <c r="A561"/>
    </row>
    <row r="562" spans="1:1" x14ac:dyDescent="0.2">
      <c r="A562"/>
    </row>
    <row r="563" spans="1:1" x14ac:dyDescent="0.2">
      <c r="A563"/>
    </row>
    <row r="564" spans="1:1" x14ac:dyDescent="0.2">
      <c r="A564"/>
    </row>
    <row r="565" spans="1:1" x14ac:dyDescent="0.2">
      <c r="A565"/>
    </row>
    <row r="566" spans="1:1" x14ac:dyDescent="0.2">
      <c r="A566"/>
    </row>
    <row r="567" spans="1:1" x14ac:dyDescent="0.2">
      <c r="A567"/>
    </row>
    <row r="568" spans="1:1" x14ac:dyDescent="0.2">
      <c r="A568"/>
    </row>
    <row r="569" spans="1:1" x14ac:dyDescent="0.2">
      <c r="A569"/>
    </row>
    <row r="570" spans="1:1" x14ac:dyDescent="0.2">
      <c r="A570"/>
    </row>
    <row r="571" spans="1:1" x14ac:dyDescent="0.2">
      <c r="A571"/>
    </row>
    <row r="572" spans="1:1" x14ac:dyDescent="0.2">
      <c r="A572"/>
    </row>
    <row r="573" spans="1:1" x14ac:dyDescent="0.2">
      <c r="A573"/>
    </row>
    <row r="574" spans="1:1" x14ac:dyDescent="0.2">
      <c r="A574"/>
    </row>
    <row r="575" spans="1:1" x14ac:dyDescent="0.2">
      <c r="A575"/>
    </row>
    <row r="576" spans="1:1" x14ac:dyDescent="0.2">
      <c r="A576"/>
    </row>
    <row r="577" spans="1:1" x14ac:dyDescent="0.2">
      <c r="A577"/>
    </row>
    <row r="578" spans="1:1" x14ac:dyDescent="0.2">
      <c r="A578"/>
    </row>
    <row r="579" spans="1:1" x14ac:dyDescent="0.2">
      <c r="A579"/>
    </row>
    <row r="580" spans="1:1" x14ac:dyDescent="0.2">
      <c r="A580"/>
    </row>
    <row r="581" spans="1:1" x14ac:dyDescent="0.2">
      <c r="A581"/>
    </row>
    <row r="582" spans="1:1" x14ac:dyDescent="0.2">
      <c r="A582"/>
    </row>
    <row r="583" spans="1:1" x14ac:dyDescent="0.2">
      <c r="A583"/>
    </row>
    <row r="584" spans="1:1" x14ac:dyDescent="0.2">
      <c r="A584"/>
    </row>
    <row r="585" spans="1:1" x14ac:dyDescent="0.2">
      <c r="A585"/>
    </row>
    <row r="586" spans="1:1" x14ac:dyDescent="0.2">
      <c r="A586"/>
    </row>
    <row r="587" spans="1:1" x14ac:dyDescent="0.2">
      <c r="A587"/>
    </row>
    <row r="588" spans="1:1" x14ac:dyDescent="0.2">
      <c r="A588"/>
    </row>
    <row r="589" spans="1:1" x14ac:dyDescent="0.2">
      <c r="A589"/>
    </row>
    <row r="590" spans="1:1" x14ac:dyDescent="0.2">
      <c r="A590"/>
    </row>
    <row r="591" spans="1:1" x14ac:dyDescent="0.2">
      <c r="A591"/>
    </row>
    <row r="592" spans="1:1" x14ac:dyDescent="0.2">
      <c r="A592"/>
    </row>
    <row r="593" spans="1:1" x14ac:dyDescent="0.2">
      <c r="A593"/>
    </row>
    <row r="594" spans="1:1" x14ac:dyDescent="0.2">
      <c r="A594"/>
    </row>
    <row r="595" spans="1:1" x14ac:dyDescent="0.2">
      <c r="A595"/>
    </row>
    <row r="596" spans="1:1" x14ac:dyDescent="0.2">
      <c r="A596"/>
    </row>
    <row r="597" spans="1:1" x14ac:dyDescent="0.2">
      <c r="A597"/>
    </row>
    <row r="598" spans="1:1" x14ac:dyDescent="0.2">
      <c r="A598"/>
    </row>
    <row r="599" spans="1:1" x14ac:dyDescent="0.2">
      <c r="A599"/>
    </row>
    <row r="600" spans="1:1" x14ac:dyDescent="0.2">
      <c r="A600"/>
    </row>
    <row r="601" spans="1:1" x14ac:dyDescent="0.2">
      <c r="A601"/>
    </row>
    <row r="602" spans="1:1" x14ac:dyDescent="0.2">
      <c r="A602"/>
    </row>
    <row r="603" spans="1:1" x14ac:dyDescent="0.2">
      <c r="A603"/>
    </row>
    <row r="604" spans="1:1" x14ac:dyDescent="0.2">
      <c r="A604"/>
    </row>
    <row r="605" spans="1:1" x14ac:dyDescent="0.2">
      <c r="A605"/>
    </row>
    <row r="606" spans="1:1" x14ac:dyDescent="0.2">
      <c r="A606"/>
    </row>
    <row r="607" spans="1:1" x14ac:dyDescent="0.2">
      <c r="A607"/>
    </row>
    <row r="608" spans="1:1" x14ac:dyDescent="0.2">
      <c r="A608"/>
    </row>
    <row r="609" spans="1:1" x14ac:dyDescent="0.2">
      <c r="A609"/>
    </row>
    <row r="610" spans="1:1" x14ac:dyDescent="0.2">
      <c r="A610"/>
    </row>
    <row r="611" spans="1:1" x14ac:dyDescent="0.2">
      <c r="A611"/>
    </row>
    <row r="612" spans="1:1" x14ac:dyDescent="0.2">
      <c r="A612"/>
    </row>
    <row r="613" spans="1:1" x14ac:dyDescent="0.2">
      <c r="A613"/>
    </row>
    <row r="614" spans="1:1" x14ac:dyDescent="0.2">
      <c r="A614"/>
    </row>
    <row r="615" spans="1:1" x14ac:dyDescent="0.2">
      <c r="A615"/>
    </row>
    <row r="616" spans="1:1" x14ac:dyDescent="0.2">
      <c r="A616"/>
    </row>
    <row r="617" spans="1:1" x14ac:dyDescent="0.2">
      <c r="A617"/>
    </row>
    <row r="618" spans="1:1" x14ac:dyDescent="0.2">
      <c r="A618"/>
    </row>
    <row r="619" spans="1:1" x14ac:dyDescent="0.2">
      <c r="A619"/>
    </row>
    <row r="620" spans="1:1" x14ac:dyDescent="0.2">
      <c r="A620"/>
    </row>
    <row r="621" spans="1:1" x14ac:dyDescent="0.2">
      <c r="A621"/>
    </row>
    <row r="622" spans="1:1" x14ac:dyDescent="0.2">
      <c r="A622"/>
    </row>
    <row r="623" spans="1:1" x14ac:dyDescent="0.2">
      <c r="A623"/>
    </row>
    <row r="624" spans="1:1" x14ac:dyDescent="0.2">
      <c r="A624"/>
    </row>
    <row r="625" spans="1:1" x14ac:dyDescent="0.2">
      <c r="A625"/>
    </row>
    <row r="626" spans="1:1" x14ac:dyDescent="0.2">
      <c r="A626"/>
    </row>
    <row r="627" spans="1:1" x14ac:dyDescent="0.2">
      <c r="A627"/>
    </row>
    <row r="628" spans="1:1" x14ac:dyDescent="0.2">
      <c r="A628"/>
    </row>
    <row r="629" spans="1:1" x14ac:dyDescent="0.2">
      <c r="A629"/>
    </row>
    <row r="630" spans="1:1" x14ac:dyDescent="0.2">
      <c r="A630"/>
    </row>
    <row r="631" spans="1:1" x14ac:dyDescent="0.2">
      <c r="A631"/>
    </row>
    <row r="632" spans="1:1" x14ac:dyDescent="0.2">
      <c r="A632"/>
    </row>
    <row r="633" spans="1:1" x14ac:dyDescent="0.2">
      <c r="A633"/>
    </row>
    <row r="634" spans="1:1" x14ac:dyDescent="0.2">
      <c r="A634"/>
    </row>
    <row r="635" spans="1:1" x14ac:dyDescent="0.2">
      <c r="A635"/>
    </row>
    <row r="636" spans="1:1" x14ac:dyDescent="0.2">
      <c r="A636"/>
    </row>
    <row r="637" spans="1:1" x14ac:dyDescent="0.2">
      <c r="A637"/>
    </row>
    <row r="638" spans="1:1" x14ac:dyDescent="0.2">
      <c r="A638"/>
    </row>
    <row r="639" spans="1:1" x14ac:dyDescent="0.2">
      <c r="A639"/>
    </row>
    <row r="640" spans="1:1" x14ac:dyDescent="0.2">
      <c r="A640"/>
    </row>
    <row r="641" spans="1:1" x14ac:dyDescent="0.2">
      <c r="A641"/>
    </row>
    <row r="642" spans="1:1" x14ac:dyDescent="0.2">
      <c r="A642"/>
    </row>
    <row r="643" spans="1:1" x14ac:dyDescent="0.2">
      <c r="A643"/>
    </row>
    <row r="644" spans="1:1" x14ac:dyDescent="0.2">
      <c r="A644"/>
    </row>
    <row r="645" spans="1:1" x14ac:dyDescent="0.2">
      <c r="A645"/>
    </row>
    <row r="646" spans="1:1" x14ac:dyDescent="0.2">
      <c r="A646"/>
    </row>
    <row r="647" spans="1:1" x14ac:dyDescent="0.2">
      <c r="A647"/>
    </row>
    <row r="648" spans="1:1" x14ac:dyDescent="0.2">
      <c r="A648"/>
    </row>
    <row r="649" spans="1:1" x14ac:dyDescent="0.2">
      <c r="A649"/>
    </row>
    <row r="650" spans="1:1" x14ac:dyDescent="0.2">
      <c r="A650"/>
    </row>
    <row r="651" spans="1:1" x14ac:dyDescent="0.2">
      <c r="A651"/>
    </row>
    <row r="652" spans="1:1" x14ac:dyDescent="0.2">
      <c r="A652"/>
    </row>
    <row r="653" spans="1:1" x14ac:dyDescent="0.2">
      <c r="A653"/>
    </row>
    <row r="654" spans="1:1" x14ac:dyDescent="0.2">
      <c r="A654"/>
    </row>
    <row r="655" spans="1:1" x14ac:dyDescent="0.2">
      <c r="A655"/>
    </row>
    <row r="656" spans="1:1" x14ac:dyDescent="0.2">
      <c r="A656"/>
    </row>
    <row r="657" spans="1:1" x14ac:dyDescent="0.2">
      <c r="A657"/>
    </row>
    <row r="658" spans="1:1" x14ac:dyDescent="0.2">
      <c r="A658"/>
    </row>
    <row r="659" spans="1:1" x14ac:dyDescent="0.2">
      <c r="A659"/>
    </row>
    <row r="660" spans="1:1" x14ac:dyDescent="0.2">
      <c r="A660"/>
    </row>
    <row r="661" spans="1:1" x14ac:dyDescent="0.2">
      <c r="A661"/>
    </row>
    <row r="662" spans="1:1" x14ac:dyDescent="0.2">
      <c r="A662"/>
    </row>
    <row r="663" spans="1:1" x14ac:dyDescent="0.2">
      <c r="A663"/>
    </row>
    <row r="664" spans="1:1" x14ac:dyDescent="0.2">
      <c r="A664"/>
    </row>
    <row r="665" spans="1:1" x14ac:dyDescent="0.2">
      <c r="A665"/>
    </row>
    <row r="666" spans="1:1" x14ac:dyDescent="0.2">
      <c r="A666"/>
    </row>
    <row r="667" spans="1:1" x14ac:dyDescent="0.2">
      <c r="A667"/>
    </row>
    <row r="668" spans="1:1" x14ac:dyDescent="0.2">
      <c r="A668"/>
    </row>
    <row r="669" spans="1:1" x14ac:dyDescent="0.2">
      <c r="A669"/>
    </row>
    <row r="670" spans="1:1" x14ac:dyDescent="0.2">
      <c r="A670"/>
    </row>
    <row r="671" spans="1:1" x14ac:dyDescent="0.2">
      <c r="A671"/>
    </row>
    <row r="672" spans="1:1" x14ac:dyDescent="0.2">
      <c r="A672"/>
    </row>
    <row r="673" spans="1:1" x14ac:dyDescent="0.2">
      <c r="A673"/>
    </row>
    <row r="674" spans="1:1" x14ac:dyDescent="0.2">
      <c r="A674"/>
    </row>
    <row r="675" spans="1:1" x14ac:dyDescent="0.2">
      <c r="A675"/>
    </row>
    <row r="676" spans="1:1" x14ac:dyDescent="0.2">
      <c r="A676"/>
    </row>
    <row r="677" spans="1:1" x14ac:dyDescent="0.2">
      <c r="A677"/>
    </row>
    <row r="678" spans="1:1" x14ac:dyDescent="0.2">
      <c r="A678"/>
    </row>
    <row r="679" spans="1:1" x14ac:dyDescent="0.2">
      <c r="A679"/>
    </row>
    <row r="680" spans="1:1" x14ac:dyDescent="0.2">
      <c r="A680"/>
    </row>
    <row r="681" spans="1:1" x14ac:dyDescent="0.2">
      <c r="A681"/>
    </row>
    <row r="682" spans="1:1" x14ac:dyDescent="0.2">
      <c r="A682"/>
    </row>
    <row r="683" spans="1:1" x14ac:dyDescent="0.2">
      <c r="A683"/>
    </row>
    <row r="684" spans="1:1" x14ac:dyDescent="0.2">
      <c r="A684"/>
    </row>
    <row r="685" spans="1:1" x14ac:dyDescent="0.2">
      <c r="A685"/>
    </row>
    <row r="686" spans="1:1" x14ac:dyDescent="0.2">
      <c r="A686"/>
    </row>
    <row r="687" spans="1:1" x14ac:dyDescent="0.2">
      <c r="A687"/>
    </row>
    <row r="688" spans="1:1" x14ac:dyDescent="0.2">
      <c r="A688"/>
    </row>
    <row r="689" spans="1:1" x14ac:dyDescent="0.2">
      <c r="A689"/>
    </row>
    <row r="690" spans="1:1" x14ac:dyDescent="0.2">
      <c r="A690"/>
    </row>
    <row r="691" spans="1:1" x14ac:dyDescent="0.2">
      <c r="A691"/>
    </row>
    <row r="692" spans="1:1" x14ac:dyDescent="0.2">
      <c r="A692"/>
    </row>
    <row r="693" spans="1:1" x14ac:dyDescent="0.2">
      <c r="A693"/>
    </row>
    <row r="694" spans="1:1" x14ac:dyDescent="0.2">
      <c r="A694"/>
    </row>
    <row r="695" spans="1:1" x14ac:dyDescent="0.2">
      <c r="A695"/>
    </row>
    <row r="696" spans="1:1" x14ac:dyDescent="0.2">
      <c r="A696"/>
    </row>
    <row r="697" spans="1:1" x14ac:dyDescent="0.2">
      <c r="A697"/>
    </row>
    <row r="698" spans="1:1" x14ac:dyDescent="0.2">
      <c r="A698"/>
    </row>
    <row r="699" spans="1:1" x14ac:dyDescent="0.2">
      <c r="A699"/>
    </row>
    <row r="700" spans="1:1" x14ac:dyDescent="0.2">
      <c r="A700"/>
    </row>
    <row r="701" spans="1:1" x14ac:dyDescent="0.2">
      <c r="A701"/>
    </row>
    <row r="702" spans="1:1" x14ac:dyDescent="0.2">
      <c r="A702"/>
    </row>
    <row r="703" spans="1:1" x14ac:dyDescent="0.2">
      <c r="A703"/>
    </row>
    <row r="704" spans="1:1" x14ac:dyDescent="0.2">
      <c r="A704"/>
    </row>
    <row r="705" spans="1:1" x14ac:dyDescent="0.2">
      <c r="A705"/>
    </row>
    <row r="706" spans="1:1" x14ac:dyDescent="0.2">
      <c r="A706"/>
    </row>
    <row r="707" spans="1:1" x14ac:dyDescent="0.2">
      <c r="A707"/>
    </row>
    <row r="708" spans="1:1" x14ac:dyDescent="0.2">
      <c r="A708"/>
    </row>
    <row r="709" spans="1:1" x14ac:dyDescent="0.2">
      <c r="A709"/>
    </row>
    <row r="710" spans="1:1" x14ac:dyDescent="0.2">
      <c r="A710"/>
    </row>
    <row r="711" spans="1:1" x14ac:dyDescent="0.2">
      <c r="A711"/>
    </row>
    <row r="712" spans="1:1" x14ac:dyDescent="0.2">
      <c r="A712"/>
    </row>
    <row r="713" spans="1:1" x14ac:dyDescent="0.2">
      <c r="A713"/>
    </row>
    <row r="714" spans="1:1" x14ac:dyDescent="0.2">
      <c r="A714"/>
    </row>
    <row r="715" spans="1:1" x14ac:dyDescent="0.2">
      <c r="A715"/>
    </row>
    <row r="716" spans="1:1" x14ac:dyDescent="0.2">
      <c r="A716"/>
    </row>
    <row r="717" spans="1:1" x14ac:dyDescent="0.2">
      <c r="A717"/>
    </row>
    <row r="718" spans="1:1" x14ac:dyDescent="0.2">
      <c r="A718"/>
    </row>
    <row r="719" spans="1:1" x14ac:dyDescent="0.2">
      <c r="A719"/>
    </row>
    <row r="720" spans="1:1" x14ac:dyDescent="0.2">
      <c r="A720"/>
    </row>
    <row r="721" spans="1:1" x14ac:dyDescent="0.2">
      <c r="A721"/>
    </row>
    <row r="722" spans="1:1" x14ac:dyDescent="0.2">
      <c r="A722"/>
    </row>
    <row r="723" spans="1:1" x14ac:dyDescent="0.2">
      <c r="A723"/>
    </row>
    <row r="724" spans="1:1" x14ac:dyDescent="0.2">
      <c r="A724"/>
    </row>
    <row r="725" spans="1:1" x14ac:dyDescent="0.2">
      <c r="A725"/>
    </row>
    <row r="726" spans="1:1" x14ac:dyDescent="0.2">
      <c r="A726"/>
    </row>
    <row r="727" spans="1:1" x14ac:dyDescent="0.2">
      <c r="A727"/>
    </row>
    <row r="728" spans="1:1" x14ac:dyDescent="0.2">
      <c r="A728"/>
    </row>
    <row r="729" spans="1:1" x14ac:dyDescent="0.2">
      <c r="A729"/>
    </row>
    <row r="730" spans="1:1" x14ac:dyDescent="0.2">
      <c r="A730"/>
    </row>
    <row r="731" spans="1:1" x14ac:dyDescent="0.2">
      <c r="A731"/>
    </row>
    <row r="732" spans="1:1" x14ac:dyDescent="0.2">
      <c r="A732"/>
    </row>
    <row r="733" spans="1:1" x14ac:dyDescent="0.2">
      <c r="A733"/>
    </row>
    <row r="734" spans="1:1" x14ac:dyDescent="0.2">
      <c r="A734"/>
    </row>
    <row r="735" spans="1:1" x14ac:dyDescent="0.2">
      <c r="A735"/>
    </row>
    <row r="736" spans="1:1" x14ac:dyDescent="0.2">
      <c r="A736"/>
    </row>
    <row r="737" spans="1:1" x14ac:dyDescent="0.2">
      <c r="A737"/>
    </row>
    <row r="738" spans="1:1" x14ac:dyDescent="0.2">
      <c r="A738"/>
    </row>
    <row r="739" spans="1:1" x14ac:dyDescent="0.2">
      <c r="A739"/>
    </row>
    <row r="740" spans="1:1" x14ac:dyDescent="0.2">
      <c r="A740"/>
    </row>
    <row r="741" spans="1:1" x14ac:dyDescent="0.2">
      <c r="A741"/>
    </row>
    <row r="742" spans="1:1" x14ac:dyDescent="0.2">
      <c r="A742"/>
    </row>
    <row r="743" spans="1:1" x14ac:dyDescent="0.2">
      <c r="A743"/>
    </row>
    <row r="744" spans="1:1" x14ac:dyDescent="0.2">
      <c r="A744"/>
    </row>
    <row r="745" spans="1:1" x14ac:dyDescent="0.2">
      <c r="A745"/>
    </row>
    <row r="746" spans="1:1" x14ac:dyDescent="0.2">
      <c r="A746"/>
    </row>
    <row r="747" spans="1:1" x14ac:dyDescent="0.2">
      <c r="A747"/>
    </row>
    <row r="748" spans="1:1" x14ac:dyDescent="0.2">
      <c r="A748"/>
    </row>
    <row r="749" spans="1:1" x14ac:dyDescent="0.2">
      <c r="A749"/>
    </row>
    <row r="750" spans="1:1" x14ac:dyDescent="0.2">
      <c r="A750"/>
    </row>
    <row r="751" spans="1:1" x14ac:dyDescent="0.2">
      <c r="A751"/>
    </row>
    <row r="752" spans="1:1" x14ac:dyDescent="0.2">
      <c r="A752"/>
    </row>
    <row r="753" spans="1:1" x14ac:dyDescent="0.2">
      <c r="A753"/>
    </row>
    <row r="754" spans="1:1" x14ac:dyDescent="0.2">
      <c r="A754"/>
    </row>
    <row r="755" spans="1:1" x14ac:dyDescent="0.2">
      <c r="A755"/>
    </row>
    <row r="756" spans="1:1" x14ac:dyDescent="0.2">
      <c r="A756"/>
    </row>
    <row r="757" spans="1:1" x14ac:dyDescent="0.2">
      <c r="A757"/>
    </row>
    <row r="758" spans="1:1" x14ac:dyDescent="0.2">
      <c r="A758"/>
    </row>
    <row r="759" spans="1:1" x14ac:dyDescent="0.2">
      <c r="A759"/>
    </row>
    <row r="760" spans="1:1" x14ac:dyDescent="0.2">
      <c r="A760"/>
    </row>
    <row r="761" spans="1:1" x14ac:dyDescent="0.2">
      <c r="A761"/>
    </row>
    <row r="762" spans="1:1" x14ac:dyDescent="0.2">
      <c r="A762"/>
    </row>
    <row r="763" spans="1:1" x14ac:dyDescent="0.2">
      <c r="A763"/>
    </row>
    <row r="764" spans="1:1" x14ac:dyDescent="0.2">
      <c r="A764"/>
    </row>
    <row r="765" spans="1:1" x14ac:dyDescent="0.2">
      <c r="A765"/>
    </row>
    <row r="766" spans="1:1" x14ac:dyDescent="0.2">
      <c r="A766"/>
    </row>
    <row r="767" spans="1:1" x14ac:dyDescent="0.2">
      <c r="A767"/>
    </row>
    <row r="768" spans="1:1" x14ac:dyDescent="0.2">
      <c r="A768"/>
    </row>
    <row r="769" spans="1:1" x14ac:dyDescent="0.2">
      <c r="A769"/>
    </row>
    <row r="770" spans="1:1" x14ac:dyDescent="0.2">
      <c r="A770"/>
    </row>
    <row r="771" spans="1:1" x14ac:dyDescent="0.2">
      <c r="A771"/>
    </row>
    <row r="772" spans="1:1" x14ac:dyDescent="0.2">
      <c r="A772"/>
    </row>
    <row r="773" spans="1:1" x14ac:dyDescent="0.2">
      <c r="A773"/>
    </row>
    <row r="774" spans="1:1" x14ac:dyDescent="0.2">
      <c r="A774"/>
    </row>
    <row r="775" spans="1:1" x14ac:dyDescent="0.2">
      <c r="A775"/>
    </row>
    <row r="776" spans="1:1" x14ac:dyDescent="0.2">
      <c r="A776"/>
    </row>
    <row r="777" spans="1:1" x14ac:dyDescent="0.2">
      <c r="A777"/>
    </row>
    <row r="778" spans="1:1" x14ac:dyDescent="0.2">
      <c r="A778"/>
    </row>
    <row r="779" spans="1:1" x14ac:dyDescent="0.2">
      <c r="A779"/>
    </row>
    <row r="780" spans="1:1" x14ac:dyDescent="0.2">
      <c r="A780"/>
    </row>
    <row r="781" spans="1:1" x14ac:dyDescent="0.2">
      <c r="A781"/>
    </row>
    <row r="782" spans="1:1" x14ac:dyDescent="0.2">
      <c r="A782"/>
    </row>
    <row r="783" spans="1:1" x14ac:dyDescent="0.2">
      <c r="A783"/>
    </row>
    <row r="784" spans="1:1" x14ac:dyDescent="0.2">
      <c r="A784"/>
    </row>
    <row r="785" spans="1:1" x14ac:dyDescent="0.2">
      <c r="A785"/>
    </row>
    <row r="786" spans="1:1" x14ac:dyDescent="0.2">
      <c r="A786"/>
    </row>
    <row r="787" spans="1:1" x14ac:dyDescent="0.2">
      <c r="A787"/>
    </row>
    <row r="788" spans="1:1" x14ac:dyDescent="0.2">
      <c r="A788"/>
    </row>
    <row r="789" spans="1:1" x14ac:dyDescent="0.2">
      <c r="A789"/>
    </row>
    <row r="790" spans="1:1" x14ac:dyDescent="0.2">
      <c r="A790"/>
    </row>
    <row r="791" spans="1:1" x14ac:dyDescent="0.2">
      <c r="A791"/>
    </row>
    <row r="792" spans="1:1" x14ac:dyDescent="0.2">
      <c r="A792"/>
    </row>
    <row r="793" spans="1:1" x14ac:dyDescent="0.2">
      <c r="A793"/>
    </row>
    <row r="794" spans="1:1" x14ac:dyDescent="0.2">
      <c r="A794"/>
    </row>
    <row r="795" spans="1:1" x14ac:dyDescent="0.2">
      <c r="A795"/>
    </row>
    <row r="796" spans="1:1" x14ac:dyDescent="0.2">
      <c r="A796"/>
    </row>
    <row r="797" spans="1:1" x14ac:dyDescent="0.2">
      <c r="A797"/>
    </row>
    <row r="798" spans="1:1" x14ac:dyDescent="0.2">
      <c r="A798"/>
    </row>
    <row r="799" spans="1:1" x14ac:dyDescent="0.2">
      <c r="A799"/>
    </row>
    <row r="800" spans="1:1" x14ac:dyDescent="0.2">
      <c r="A800"/>
    </row>
    <row r="801" spans="1:1" x14ac:dyDescent="0.2">
      <c r="A801"/>
    </row>
    <row r="802" spans="1:1" x14ac:dyDescent="0.2">
      <c r="A802"/>
    </row>
    <row r="803" spans="1:1" x14ac:dyDescent="0.2">
      <c r="A803"/>
    </row>
    <row r="804" spans="1:1" x14ac:dyDescent="0.2">
      <c r="A804"/>
    </row>
    <row r="805" spans="1:1" x14ac:dyDescent="0.2">
      <c r="A805"/>
    </row>
    <row r="806" spans="1:1" x14ac:dyDescent="0.2">
      <c r="A806"/>
    </row>
    <row r="807" spans="1:1" x14ac:dyDescent="0.2">
      <c r="A807"/>
    </row>
    <row r="808" spans="1:1" x14ac:dyDescent="0.2">
      <c r="A808"/>
    </row>
    <row r="809" spans="1:1" x14ac:dyDescent="0.2">
      <c r="A809"/>
    </row>
    <row r="810" spans="1:1" x14ac:dyDescent="0.2">
      <c r="A810"/>
    </row>
    <row r="811" spans="1:1" x14ac:dyDescent="0.2">
      <c r="A811"/>
    </row>
    <row r="812" spans="1:1" x14ac:dyDescent="0.2">
      <c r="A812"/>
    </row>
    <row r="813" spans="1:1" x14ac:dyDescent="0.2">
      <c r="A813"/>
    </row>
    <row r="814" spans="1:1" x14ac:dyDescent="0.2">
      <c r="A814"/>
    </row>
    <row r="815" spans="1:1" x14ac:dyDescent="0.2">
      <c r="A815"/>
    </row>
    <row r="816" spans="1:1" x14ac:dyDescent="0.2">
      <c r="A816"/>
    </row>
    <row r="817" spans="1:1" x14ac:dyDescent="0.2">
      <c r="A817"/>
    </row>
    <row r="818" spans="1:1" x14ac:dyDescent="0.2">
      <c r="A818"/>
    </row>
    <row r="819" spans="1:1" x14ac:dyDescent="0.2">
      <c r="A819"/>
    </row>
    <row r="820" spans="1:1" x14ac:dyDescent="0.2">
      <c r="A820"/>
    </row>
    <row r="821" spans="1:1" x14ac:dyDescent="0.2">
      <c r="A821"/>
    </row>
    <row r="822" spans="1:1" x14ac:dyDescent="0.2">
      <c r="A822"/>
    </row>
    <row r="823" spans="1:1" x14ac:dyDescent="0.2">
      <c r="A823"/>
    </row>
    <row r="824" spans="1:1" x14ac:dyDescent="0.2">
      <c r="A824"/>
    </row>
    <row r="825" spans="1:1" x14ac:dyDescent="0.2">
      <c r="A825"/>
    </row>
    <row r="826" spans="1:1" x14ac:dyDescent="0.2">
      <c r="A826"/>
    </row>
    <row r="827" spans="1:1" x14ac:dyDescent="0.2">
      <c r="A827"/>
    </row>
    <row r="828" spans="1:1" x14ac:dyDescent="0.2">
      <c r="A828"/>
    </row>
    <row r="829" spans="1:1" x14ac:dyDescent="0.2">
      <c r="A829"/>
    </row>
    <row r="830" spans="1:1" x14ac:dyDescent="0.2">
      <c r="A830"/>
    </row>
    <row r="831" spans="1:1" x14ac:dyDescent="0.2">
      <c r="A831"/>
    </row>
    <row r="832" spans="1:1" x14ac:dyDescent="0.2">
      <c r="A832"/>
    </row>
    <row r="833" spans="1:1" x14ac:dyDescent="0.2">
      <c r="A833"/>
    </row>
    <row r="834" spans="1:1" x14ac:dyDescent="0.2">
      <c r="A834"/>
    </row>
    <row r="835" spans="1:1" x14ac:dyDescent="0.2">
      <c r="A835"/>
    </row>
    <row r="836" spans="1:1" x14ac:dyDescent="0.2">
      <c r="A836"/>
    </row>
    <row r="837" spans="1:1" x14ac:dyDescent="0.2">
      <c r="A837"/>
    </row>
    <row r="838" spans="1:1" x14ac:dyDescent="0.2">
      <c r="A838"/>
    </row>
    <row r="839" spans="1:1" x14ac:dyDescent="0.2">
      <c r="A839"/>
    </row>
    <row r="840" spans="1:1" x14ac:dyDescent="0.2">
      <c r="A840"/>
    </row>
    <row r="841" spans="1:1" x14ac:dyDescent="0.2">
      <c r="A841"/>
    </row>
    <row r="842" spans="1:1" x14ac:dyDescent="0.2">
      <c r="A842"/>
    </row>
    <row r="843" spans="1:1" x14ac:dyDescent="0.2">
      <c r="A843"/>
    </row>
    <row r="844" spans="1:1" x14ac:dyDescent="0.2">
      <c r="A844"/>
    </row>
    <row r="845" spans="1:1" x14ac:dyDescent="0.2">
      <c r="A845"/>
    </row>
    <row r="846" spans="1:1" x14ac:dyDescent="0.2">
      <c r="A846"/>
    </row>
    <row r="847" spans="1:1" x14ac:dyDescent="0.2">
      <c r="A847"/>
    </row>
    <row r="848" spans="1:1" x14ac:dyDescent="0.2">
      <c r="A848"/>
    </row>
    <row r="849" spans="1:1" x14ac:dyDescent="0.2">
      <c r="A849"/>
    </row>
    <row r="850" spans="1:1" x14ac:dyDescent="0.2">
      <c r="A850"/>
    </row>
    <row r="851" spans="1:1" x14ac:dyDescent="0.2">
      <c r="A851"/>
    </row>
    <row r="852" spans="1:1" x14ac:dyDescent="0.2">
      <c r="A852"/>
    </row>
    <row r="853" spans="1:1" x14ac:dyDescent="0.2">
      <c r="A853"/>
    </row>
    <row r="854" spans="1:1" x14ac:dyDescent="0.2">
      <c r="A854"/>
    </row>
    <row r="855" spans="1:1" x14ac:dyDescent="0.2">
      <c r="A855"/>
    </row>
    <row r="856" spans="1:1" x14ac:dyDescent="0.2">
      <c r="A856"/>
    </row>
    <row r="857" spans="1:1" x14ac:dyDescent="0.2">
      <c r="A857"/>
    </row>
    <row r="858" spans="1:1" x14ac:dyDescent="0.2">
      <c r="A858"/>
    </row>
    <row r="859" spans="1:1" x14ac:dyDescent="0.2">
      <c r="A859"/>
    </row>
    <row r="860" spans="1:1" x14ac:dyDescent="0.2">
      <c r="A860"/>
    </row>
    <row r="861" spans="1:1" x14ac:dyDescent="0.2">
      <c r="A861"/>
    </row>
    <row r="862" spans="1:1" x14ac:dyDescent="0.2">
      <c r="A862"/>
    </row>
    <row r="863" spans="1:1" x14ac:dyDescent="0.2">
      <c r="A863"/>
    </row>
    <row r="864" spans="1:1" x14ac:dyDescent="0.2">
      <c r="A864"/>
    </row>
    <row r="865" spans="1:1" x14ac:dyDescent="0.2">
      <c r="A865"/>
    </row>
    <row r="866" spans="1:1" x14ac:dyDescent="0.2">
      <c r="A866"/>
    </row>
    <row r="867" spans="1:1" x14ac:dyDescent="0.2">
      <c r="A867"/>
    </row>
    <row r="868" spans="1:1" x14ac:dyDescent="0.2">
      <c r="A868"/>
    </row>
    <row r="869" spans="1:1" x14ac:dyDescent="0.2">
      <c r="A869"/>
    </row>
    <row r="870" spans="1:1" x14ac:dyDescent="0.2">
      <c r="A870"/>
    </row>
    <row r="871" spans="1:1" x14ac:dyDescent="0.2">
      <c r="A871"/>
    </row>
    <row r="872" spans="1:1" x14ac:dyDescent="0.2">
      <c r="A872"/>
    </row>
    <row r="873" spans="1:1" x14ac:dyDescent="0.2">
      <c r="A873"/>
    </row>
    <row r="874" spans="1:1" x14ac:dyDescent="0.2">
      <c r="A874"/>
    </row>
    <row r="875" spans="1:1" x14ac:dyDescent="0.2">
      <c r="A875"/>
    </row>
    <row r="876" spans="1:1" x14ac:dyDescent="0.2">
      <c r="A876"/>
    </row>
    <row r="877" spans="1:1" x14ac:dyDescent="0.2">
      <c r="A877"/>
    </row>
    <row r="878" spans="1:1" x14ac:dyDescent="0.2">
      <c r="A878"/>
    </row>
    <row r="879" spans="1:1" x14ac:dyDescent="0.2">
      <c r="A879"/>
    </row>
    <row r="880" spans="1:1" x14ac:dyDescent="0.2">
      <c r="A880"/>
    </row>
    <row r="881" spans="1:1" x14ac:dyDescent="0.2">
      <c r="A881"/>
    </row>
    <row r="882" spans="1:1" x14ac:dyDescent="0.2">
      <c r="A882"/>
    </row>
    <row r="883" spans="1:1" x14ac:dyDescent="0.2">
      <c r="A883"/>
    </row>
    <row r="884" spans="1:1" x14ac:dyDescent="0.2">
      <c r="A884"/>
    </row>
    <row r="885" spans="1:1" x14ac:dyDescent="0.2">
      <c r="A885"/>
    </row>
    <row r="886" spans="1:1" x14ac:dyDescent="0.2">
      <c r="A886"/>
    </row>
    <row r="887" spans="1:1" x14ac:dyDescent="0.2">
      <c r="A887"/>
    </row>
    <row r="888" spans="1:1" x14ac:dyDescent="0.2">
      <c r="A888"/>
    </row>
    <row r="889" spans="1:1" x14ac:dyDescent="0.2">
      <c r="A889"/>
    </row>
    <row r="890" spans="1:1" x14ac:dyDescent="0.2">
      <c r="A890"/>
    </row>
    <row r="891" spans="1:1" x14ac:dyDescent="0.2">
      <c r="A891"/>
    </row>
    <row r="892" spans="1:1" x14ac:dyDescent="0.2">
      <c r="A892"/>
    </row>
    <row r="893" spans="1:1" x14ac:dyDescent="0.2">
      <c r="A893"/>
    </row>
    <row r="894" spans="1:1" x14ac:dyDescent="0.2">
      <c r="A894"/>
    </row>
    <row r="895" spans="1:1" x14ac:dyDescent="0.2">
      <c r="A895"/>
    </row>
    <row r="896" spans="1:1" x14ac:dyDescent="0.2">
      <c r="A896"/>
    </row>
    <row r="897" spans="1:1" x14ac:dyDescent="0.2">
      <c r="A897"/>
    </row>
    <row r="898" spans="1:1" x14ac:dyDescent="0.2">
      <c r="A898"/>
    </row>
    <row r="899" spans="1:1" x14ac:dyDescent="0.2">
      <c r="A899"/>
    </row>
    <row r="900" spans="1:1" x14ac:dyDescent="0.2">
      <c r="A900"/>
    </row>
    <row r="901" spans="1:1" x14ac:dyDescent="0.2">
      <c r="A901"/>
    </row>
    <row r="902" spans="1:1" x14ac:dyDescent="0.2">
      <c r="A902"/>
    </row>
    <row r="903" spans="1:1" x14ac:dyDescent="0.2">
      <c r="A903"/>
    </row>
    <row r="904" spans="1:1" x14ac:dyDescent="0.2">
      <c r="A904"/>
    </row>
    <row r="905" spans="1:1" x14ac:dyDescent="0.2">
      <c r="A905"/>
    </row>
    <row r="906" spans="1:1" x14ac:dyDescent="0.2">
      <c r="A906"/>
    </row>
    <row r="907" spans="1:1" x14ac:dyDescent="0.2">
      <c r="A907"/>
    </row>
    <row r="908" spans="1:1" x14ac:dyDescent="0.2">
      <c r="A908"/>
    </row>
    <row r="909" spans="1:1" x14ac:dyDescent="0.2">
      <c r="A909"/>
    </row>
    <row r="910" spans="1:1" x14ac:dyDescent="0.2">
      <c r="A910"/>
    </row>
    <row r="911" spans="1:1" x14ac:dyDescent="0.2">
      <c r="A911"/>
    </row>
    <row r="912" spans="1:1" x14ac:dyDescent="0.2">
      <c r="A912"/>
    </row>
    <row r="913" spans="1:1" x14ac:dyDescent="0.2">
      <c r="A913"/>
    </row>
    <row r="914" spans="1:1" x14ac:dyDescent="0.2">
      <c r="A914"/>
    </row>
    <row r="915" spans="1:1" x14ac:dyDescent="0.2">
      <c r="A915"/>
    </row>
    <row r="916" spans="1:1" x14ac:dyDescent="0.2">
      <c r="A916"/>
    </row>
    <row r="917" spans="1:1" x14ac:dyDescent="0.2">
      <c r="A917"/>
    </row>
    <row r="918" spans="1:1" x14ac:dyDescent="0.2">
      <c r="A918"/>
    </row>
    <row r="919" spans="1:1" x14ac:dyDescent="0.2">
      <c r="A919"/>
    </row>
    <row r="920" spans="1:1" x14ac:dyDescent="0.2">
      <c r="A920"/>
    </row>
    <row r="921" spans="1:1" x14ac:dyDescent="0.2">
      <c r="A921"/>
    </row>
    <row r="922" spans="1:1" x14ac:dyDescent="0.2">
      <c r="A922"/>
    </row>
    <row r="923" spans="1:1" x14ac:dyDescent="0.2">
      <c r="A923"/>
    </row>
    <row r="924" spans="1:1" x14ac:dyDescent="0.2">
      <c r="A924"/>
    </row>
    <row r="925" spans="1:1" x14ac:dyDescent="0.2">
      <c r="A925"/>
    </row>
    <row r="926" spans="1:1" x14ac:dyDescent="0.2">
      <c r="A926"/>
    </row>
    <row r="927" spans="1:1" x14ac:dyDescent="0.2">
      <c r="A927"/>
    </row>
    <row r="928" spans="1:1" x14ac:dyDescent="0.2">
      <c r="A928"/>
    </row>
    <row r="929" spans="1:1" x14ac:dyDescent="0.2">
      <c r="A929"/>
    </row>
    <row r="930" spans="1:1" x14ac:dyDescent="0.2">
      <c r="A930"/>
    </row>
    <row r="931" spans="1:1" x14ac:dyDescent="0.2">
      <c r="A931"/>
    </row>
    <row r="932" spans="1:1" x14ac:dyDescent="0.2">
      <c r="A932"/>
    </row>
    <row r="933" spans="1:1" x14ac:dyDescent="0.2">
      <c r="A933"/>
    </row>
    <row r="934" spans="1:1" x14ac:dyDescent="0.2">
      <c r="A934"/>
    </row>
    <row r="935" spans="1:1" x14ac:dyDescent="0.2">
      <c r="A935"/>
    </row>
    <row r="936" spans="1:1" x14ac:dyDescent="0.2">
      <c r="A936"/>
    </row>
    <row r="937" spans="1:1" x14ac:dyDescent="0.2">
      <c r="A937"/>
    </row>
    <row r="938" spans="1:1" x14ac:dyDescent="0.2">
      <c r="A938"/>
    </row>
    <row r="939" spans="1:1" x14ac:dyDescent="0.2">
      <c r="A939"/>
    </row>
    <row r="940" spans="1:1" x14ac:dyDescent="0.2">
      <c r="A940"/>
    </row>
    <row r="941" spans="1:1" x14ac:dyDescent="0.2">
      <c r="A941"/>
    </row>
    <row r="942" spans="1:1" x14ac:dyDescent="0.2">
      <c r="A942"/>
    </row>
    <row r="943" spans="1:1" x14ac:dyDescent="0.2">
      <c r="A943"/>
    </row>
    <row r="944" spans="1:1" x14ac:dyDescent="0.2">
      <c r="A944"/>
    </row>
    <row r="945" spans="1:1" x14ac:dyDescent="0.2">
      <c r="A945"/>
    </row>
    <row r="946" spans="1:1" x14ac:dyDescent="0.2">
      <c r="A946"/>
    </row>
    <row r="947" spans="1:1" x14ac:dyDescent="0.2">
      <c r="A947"/>
    </row>
    <row r="948" spans="1:1" x14ac:dyDescent="0.2">
      <c r="A948"/>
    </row>
    <row r="949" spans="1:1" x14ac:dyDescent="0.2">
      <c r="A949"/>
    </row>
    <row r="950" spans="1:1" x14ac:dyDescent="0.2">
      <c r="A950"/>
    </row>
    <row r="951" spans="1:1" x14ac:dyDescent="0.2">
      <c r="A951"/>
    </row>
    <row r="952" spans="1:1" x14ac:dyDescent="0.2">
      <c r="A952"/>
    </row>
    <row r="953" spans="1:1" x14ac:dyDescent="0.2">
      <c r="A953"/>
    </row>
    <row r="954" spans="1:1" x14ac:dyDescent="0.2">
      <c r="A954"/>
    </row>
    <row r="955" spans="1:1" x14ac:dyDescent="0.2">
      <c r="A955"/>
    </row>
    <row r="956" spans="1:1" x14ac:dyDescent="0.2">
      <c r="A956"/>
    </row>
    <row r="957" spans="1:1" x14ac:dyDescent="0.2">
      <c r="A957"/>
    </row>
    <row r="958" spans="1:1" x14ac:dyDescent="0.2">
      <c r="A958"/>
    </row>
    <row r="959" spans="1:1" x14ac:dyDescent="0.2">
      <c r="A959"/>
    </row>
    <row r="960" spans="1:1" x14ac:dyDescent="0.2">
      <c r="A960"/>
    </row>
    <row r="961" spans="1:1" x14ac:dyDescent="0.2">
      <c r="A961"/>
    </row>
    <row r="962" spans="1:1" x14ac:dyDescent="0.2">
      <c r="A962"/>
    </row>
    <row r="963" spans="1:1" x14ac:dyDescent="0.2">
      <c r="A963"/>
    </row>
    <row r="964" spans="1:1" x14ac:dyDescent="0.2">
      <c r="A964"/>
    </row>
    <row r="965" spans="1:1" x14ac:dyDescent="0.2">
      <c r="A965"/>
    </row>
    <row r="966" spans="1:1" x14ac:dyDescent="0.2">
      <c r="A966"/>
    </row>
    <row r="967" spans="1:1" x14ac:dyDescent="0.2">
      <c r="A967"/>
    </row>
    <row r="968" spans="1:1" x14ac:dyDescent="0.2">
      <c r="A968"/>
    </row>
    <row r="969" spans="1:1" x14ac:dyDescent="0.2">
      <c r="A969"/>
    </row>
    <row r="970" spans="1:1" x14ac:dyDescent="0.2">
      <c r="A970"/>
    </row>
    <row r="971" spans="1:1" x14ac:dyDescent="0.2">
      <c r="A971"/>
    </row>
    <row r="972" spans="1:1" x14ac:dyDescent="0.2">
      <c r="A972"/>
    </row>
    <row r="973" spans="1:1" x14ac:dyDescent="0.2">
      <c r="A973"/>
    </row>
    <row r="974" spans="1:1" x14ac:dyDescent="0.2">
      <c r="A974"/>
    </row>
    <row r="975" spans="1:1" x14ac:dyDescent="0.2">
      <c r="A975"/>
    </row>
    <row r="976" spans="1:1" x14ac:dyDescent="0.2">
      <c r="A976"/>
    </row>
    <row r="977" spans="1:1" x14ac:dyDescent="0.2">
      <c r="A977"/>
    </row>
    <row r="978" spans="1:1" x14ac:dyDescent="0.2">
      <c r="A978"/>
    </row>
    <row r="979" spans="1:1" x14ac:dyDescent="0.2">
      <c r="A979"/>
    </row>
    <row r="980" spans="1:1" x14ac:dyDescent="0.2">
      <c r="A980"/>
    </row>
    <row r="981" spans="1:1" x14ac:dyDescent="0.2">
      <c r="A981"/>
    </row>
    <row r="982" spans="1:1" x14ac:dyDescent="0.2">
      <c r="A982"/>
    </row>
    <row r="983" spans="1:1" x14ac:dyDescent="0.2">
      <c r="A983"/>
    </row>
    <row r="984" spans="1:1" x14ac:dyDescent="0.2">
      <c r="A984"/>
    </row>
    <row r="985" spans="1:1" x14ac:dyDescent="0.2">
      <c r="A985"/>
    </row>
    <row r="986" spans="1:1" x14ac:dyDescent="0.2">
      <c r="A986"/>
    </row>
    <row r="987" spans="1:1" x14ac:dyDescent="0.2">
      <c r="A987"/>
    </row>
    <row r="988" spans="1:1" x14ac:dyDescent="0.2">
      <c r="A988"/>
    </row>
    <row r="989" spans="1:1" x14ac:dyDescent="0.2">
      <c r="A989"/>
    </row>
    <row r="990" spans="1:1" x14ac:dyDescent="0.2">
      <c r="A990"/>
    </row>
    <row r="991" spans="1:1" x14ac:dyDescent="0.2">
      <c r="A991"/>
    </row>
    <row r="992" spans="1:1" x14ac:dyDescent="0.2">
      <c r="A992"/>
    </row>
    <row r="993" spans="1:1" x14ac:dyDescent="0.2">
      <c r="A993"/>
    </row>
    <row r="994" spans="1:1" x14ac:dyDescent="0.2">
      <c r="A994"/>
    </row>
    <row r="995" spans="1:1" x14ac:dyDescent="0.2">
      <c r="A995"/>
    </row>
    <row r="996" spans="1:1" x14ac:dyDescent="0.2">
      <c r="A996"/>
    </row>
    <row r="997" spans="1:1" x14ac:dyDescent="0.2">
      <c r="A997"/>
    </row>
    <row r="998" spans="1:1" x14ac:dyDescent="0.2">
      <c r="A998"/>
    </row>
    <row r="999" spans="1:1" x14ac:dyDescent="0.2">
      <c r="A999"/>
    </row>
    <row r="1000" spans="1:1" x14ac:dyDescent="0.2">
      <c r="A1000"/>
    </row>
  </sheetData>
  <phoneticPr fontId="6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ZÁKLADNÍ ÚDAJE</vt:lpstr>
      <vt:lpstr>ROZVAHA</vt:lpstr>
      <vt:lpstr>VÝKAZ O ÚPLNÉM VÝSLEDKU</vt:lpstr>
      <vt:lpstr>CASH FLOW</vt:lpstr>
      <vt:lpstr>Kontrola</vt:lpstr>
      <vt:lpstr>Hlaseni</vt:lpstr>
      <vt:lpstr>Hlaseni!Print_Area</vt:lpstr>
      <vt:lpstr>Kontrola!Print_Area</vt:lpstr>
      <vt:lpstr>ROZVAHA!Print_Area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Jiřina Buřičová</dc:creator>
  <cp:lastModifiedBy>Lucie Ryšavá</cp:lastModifiedBy>
  <cp:lastPrinted>2019-06-05T12:37:23Z</cp:lastPrinted>
  <dcterms:created xsi:type="dcterms:W3CDTF">2010-01-21T13:54:55Z</dcterms:created>
  <dcterms:modified xsi:type="dcterms:W3CDTF">2021-12-21T12:43:00Z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_IntOfficeMacros">
    <vt:lpwstr>Disabled</vt:lpwstr>
  </property>
  <property fmtid="{D5CDD505-2E9C-101B-9397-08002B2CF9AE}" pid="3" name="SW_CustomTitle">
    <vt:lpwstr>Disabled</vt:lpwstr>
  </property>
</Properties>
</file>